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fileSharing readOnlyRecommended="1"/>
  <workbookPr/>
  <mc:AlternateContent xmlns:mc="http://schemas.openxmlformats.org/markup-compatibility/2006">
    <mc:Choice Requires="x15">
      <x15ac:absPath xmlns:x15ac="http://schemas.microsoft.com/office/spreadsheetml/2010/11/ac" url="https://thewilliamsway.sharepoint.com/sites/Marketing9/Shared Documents/OSC Videos/Management/Building the Patient Schedule/z_Handouts/"/>
    </mc:Choice>
  </mc:AlternateContent>
  <xr:revisionPtr revIDLastSave="0" documentId="8_{ABADC6F7-9E89-9B41-9F73-3A1C9852623E}" xr6:coauthVersionLast="47" xr6:coauthVersionMax="47" xr10:uidLastSave="{00000000-0000-0000-0000-000000000000}"/>
  <bookViews>
    <workbookView xWindow="-58760" yWindow="-240" windowWidth="33940" windowHeight="32200" activeTab="10" xr2:uid="{5AE2BC38-BB11-4B35-AE9A-3F709DCFC33B}"/>
  </bookViews>
  <sheets>
    <sheet name="Info Tab" sheetId="4" r:id="rId1"/>
    <sheet name="Calculator - Full View EXAMPLE" sheetId="17" r:id="rId2"/>
    <sheet name="Calculator - Full View" sheetId="10" r:id="rId3"/>
    <sheet name="Calculator - Staff View" sheetId="13" r:id="rId4"/>
    <sheet name="STARTUP - 6 Exams Phase 1" sheetId="19" r:id="rId5"/>
    <sheet name="STARTUP - 8 Exams Phase 2" sheetId="21" r:id="rId6"/>
    <sheet name="10 Exams" sheetId="6" r:id="rId7"/>
    <sheet name="12 Exams" sheetId="3" r:id="rId8"/>
    <sheet name="14 Exams" sheetId="15" r:id="rId9"/>
    <sheet name="16 Exams" sheetId="16" r:id="rId10"/>
    <sheet name="18 Exams" sheetId="18" r:id="rId11"/>
    <sheet name="16 Exams OLD" sheetId="2"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1" i="17" l="1"/>
  <c r="L21" i="17"/>
  <c r="K21" i="17"/>
  <c r="J21" i="17"/>
  <c r="I21" i="17"/>
  <c r="M20" i="17"/>
  <c r="L20" i="17"/>
  <c r="K20" i="17"/>
  <c r="J20" i="17"/>
  <c r="I20" i="17"/>
  <c r="M19" i="17"/>
  <c r="L19" i="17"/>
  <c r="K19" i="17"/>
  <c r="J19" i="17"/>
  <c r="I19" i="17"/>
  <c r="M18" i="17"/>
  <c r="L18" i="17"/>
  <c r="K18" i="17"/>
  <c r="J18" i="17"/>
  <c r="I18" i="17"/>
  <c r="M17" i="17"/>
  <c r="L17" i="17"/>
  <c r="K17" i="17"/>
  <c r="J17" i="17"/>
  <c r="I17" i="17"/>
  <c r="M16" i="17"/>
  <c r="L16" i="17"/>
  <c r="K16" i="17"/>
  <c r="J16" i="17"/>
  <c r="I16" i="17"/>
  <c r="M15" i="17"/>
  <c r="L15" i="17"/>
  <c r="K15" i="17"/>
  <c r="J15" i="17"/>
  <c r="I15" i="17"/>
  <c r="D25" i="17"/>
  <c r="D21" i="17"/>
  <c r="D8" i="17"/>
  <c r="E8" i="17" s="1"/>
  <c r="C7" i="17"/>
  <c r="D7" i="17" s="1"/>
  <c r="E6" i="17"/>
  <c r="D11" i="13"/>
  <c r="D8" i="10"/>
  <c r="D9" i="10" s="1"/>
  <c r="E6" i="10"/>
  <c r="C7" i="10" s="1"/>
  <c r="D7" i="10" s="1"/>
  <c r="D25" i="10"/>
  <c r="D21" i="10"/>
  <c r="D29" i="17" l="1"/>
  <c r="D31" i="17" s="1"/>
  <c r="D9" i="17"/>
  <c r="E25" i="17"/>
  <c r="E17" i="17" l="1"/>
  <c r="E15" i="17"/>
  <c r="E13" i="17"/>
  <c r="E23" i="17"/>
  <c r="E19" i="17"/>
  <c r="E21" i="17"/>
  <c r="D15" i="13"/>
  <c r="K11" i="13" l="1"/>
  <c r="J11" i="13"/>
  <c r="I11" i="13"/>
  <c r="H11" i="13"/>
  <c r="G11" i="13"/>
  <c r="K10" i="13"/>
  <c r="J10" i="13"/>
  <c r="I10" i="13"/>
  <c r="H10" i="13"/>
  <c r="G10" i="13"/>
  <c r="K9" i="13"/>
  <c r="J9" i="13"/>
  <c r="I9" i="13"/>
  <c r="H9" i="13"/>
  <c r="G9" i="13"/>
  <c r="D9" i="13"/>
  <c r="K8" i="13"/>
  <c r="J8" i="13"/>
  <c r="I8" i="13"/>
  <c r="H8" i="13"/>
  <c r="G8" i="13"/>
  <c r="K7" i="13"/>
  <c r="J7" i="13"/>
  <c r="I7" i="13"/>
  <c r="H7" i="13"/>
  <c r="G7" i="13"/>
  <c r="D7" i="13"/>
  <c r="K6" i="13"/>
  <c r="J6" i="13"/>
  <c r="I6" i="13"/>
  <c r="H6" i="13"/>
  <c r="G6" i="13"/>
  <c r="K5" i="13"/>
  <c r="J5" i="13"/>
  <c r="I5" i="13"/>
  <c r="H5" i="13"/>
  <c r="G5" i="13"/>
  <c r="M21" i="10"/>
  <c r="L21" i="10"/>
  <c r="K21" i="10"/>
  <c r="J21" i="10"/>
  <c r="I21" i="10"/>
  <c r="M20" i="10"/>
  <c r="L20" i="10"/>
  <c r="K20" i="10"/>
  <c r="J20" i="10"/>
  <c r="I20" i="10"/>
  <c r="M19" i="10"/>
  <c r="L19" i="10"/>
  <c r="K19" i="10"/>
  <c r="J19" i="10"/>
  <c r="I19" i="10"/>
  <c r="M18" i="10"/>
  <c r="L18" i="10"/>
  <c r="K18" i="10"/>
  <c r="J18" i="10"/>
  <c r="I18" i="10"/>
  <c r="M17" i="10"/>
  <c r="L17" i="10"/>
  <c r="K17" i="10"/>
  <c r="J17" i="10"/>
  <c r="I17" i="10"/>
  <c r="M16" i="10"/>
  <c r="L16" i="10"/>
  <c r="K16" i="10"/>
  <c r="J16" i="10"/>
  <c r="I16" i="10"/>
  <c r="M15" i="10"/>
  <c r="L15" i="10"/>
  <c r="K15" i="10"/>
  <c r="J15" i="10"/>
  <c r="I15" i="10"/>
  <c r="E8" i="10" l="1"/>
  <c r="D29" i="10" s="1"/>
  <c r="E25" i="10"/>
  <c r="E21" i="10"/>
  <c r="E23" i="10"/>
  <c r="E15" i="10"/>
  <c r="E13" i="10"/>
  <c r="E19" i="10"/>
  <c r="E17" i="10"/>
  <c r="D31" i="10" l="1"/>
  <c r="D13" i="13"/>
  <c r="D1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 Elliott</author>
  </authors>
  <commentList>
    <comment ref="C13" authorId="0" shapeId="0" xr:uid="{BBF8B85E-17E5-4B7B-91DA-D421A8C2415E}">
      <text>
        <r>
          <rPr>
            <sz val="9"/>
            <color indexed="81"/>
            <rFont val="Tahoma"/>
            <family val="2"/>
          </rPr>
          <t xml:space="preserve">Fixed OPEX's are defined as monthly or yearly expenses where the check amount does not vary.  Examples are loans, leases, insurance, Property taxes and rent payments.
</t>
        </r>
      </text>
    </comment>
    <comment ref="C15" authorId="0" shapeId="0" xr:uid="{26053071-349F-4E1C-B084-E55150D5487C}">
      <text>
        <r>
          <rPr>
            <sz val="9"/>
            <color indexed="81"/>
            <rFont val="Tahoma"/>
            <family val="2"/>
          </rPr>
          <t xml:space="preserve">Overhead  Expenses are those that vary from month to month (typically as volume changes).  Examples are telephone, advertising, office supplies, meals and entertainments, etc.
</t>
        </r>
      </text>
    </comment>
    <comment ref="C17" authorId="0" shapeId="0" xr:uid="{35F7D92F-FB7F-4931-A68E-14AB4C74AD8D}">
      <text>
        <r>
          <rPr>
            <sz val="9"/>
            <color indexed="81"/>
            <rFont val="Tahoma"/>
            <family val="2"/>
          </rPr>
          <t>The only expenses that should go in this area are staff related.  You should separate doctor costs from staff costs (wages, associate wages, insurance, 401k, payroll tax, etc.)  to get the staff costs accurate.  If desired you can track the owner/doctor income at the bottom section of this spreadsheet.</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Robin Elliott</author>
  </authors>
  <commentList>
    <comment ref="C13" authorId="0" shapeId="0" xr:uid="{D87F1ADD-4830-4845-9215-001A03695BBA}">
      <text>
        <r>
          <rPr>
            <sz val="9"/>
            <color indexed="81"/>
            <rFont val="Tahoma"/>
            <family val="2"/>
          </rPr>
          <t xml:space="preserve">Fixed OPEX's are defined as monthly or yearly expenses where the check amount does not vary.  Examples are loans, leases, insurance, Property taxes and rent payments.
</t>
        </r>
      </text>
    </comment>
    <comment ref="C15" authorId="0" shapeId="0" xr:uid="{CE68D889-9028-44E9-A2E7-7E549EF666F8}">
      <text>
        <r>
          <rPr>
            <sz val="9"/>
            <color indexed="81"/>
            <rFont val="Tahoma"/>
            <family val="2"/>
          </rPr>
          <t xml:space="preserve">Overhead  Expenses are those that vary from month to month (typically as volume changes).  Examples are telephone, advertising, office supplies, meals and entertainments, etc.
</t>
        </r>
      </text>
    </comment>
    <comment ref="C17" authorId="0" shapeId="0" xr:uid="{DE5244FC-D106-4594-9527-77FBAA0C5FA6}">
      <text>
        <r>
          <rPr>
            <sz val="9"/>
            <color indexed="81"/>
            <rFont val="Tahoma"/>
            <family val="2"/>
          </rPr>
          <t>The only expenses that should go in this area are staff related.  You should separate doctor costs from staff costs (wages, associate wages, insurance, 401k, payroll tax, etc.)  to get the staff costs accurate.  If desired you can track the owner/doctor income at the bottom section of this spreadsheet.</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Eric George </author>
    <author>Eric George</author>
  </authors>
  <commentList>
    <comment ref="C6" authorId="0" shapeId="0" xr:uid="{33E4DCB6-2FC6-4312-9628-8CEB1461DB1E}">
      <text>
        <r>
          <rPr>
            <sz val="8"/>
            <color rgb="FF000000"/>
            <rFont val="Tahoma"/>
            <family val="2"/>
          </rPr>
          <t xml:space="preserve">Fixed OPEX's are defined as monthly or yearly expenses where the check amount does not vary.  Examples are loans, leases, insurance, Property taxes and rent payments.
</t>
        </r>
      </text>
    </comment>
    <comment ref="C8" authorId="1" shapeId="0" xr:uid="{05E77E26-6418-4CEA-BC02-0A28BADDFC93}">
      <text>
        <r>
          <rPr>
            <sz val="8"/>
            <color indexed="81"/>
            <rFont val="Tahoma"/>
            <family val="2"/>
          </rPr>
          <t>Variable Operating Expenses are those that vary from month to month (typically as volume changes).  Examples are telephone, advertising, office supplies, meals and entertainments, etc.</t>
        </r>
        <r>
          <rPr>
            <sz val="8"/>
            <color indexed="81"/>
            <rFont val="Tahoma"/>
            <family val="2"/>
          </rPr>
          <t xml:space="preserve">
</t>
        </r>
      </text>
    </comment>
  </commentList>
</comments>
</file>

<file path=xl/sharedStrings.xml><?xml version="1.0" encoding="utf-8"?>
<sst xmlns="http://schemas.openxmlformats.org/spreadsheetml/2006/main" count="1525" uniqueCount="396">
  <si>
    <t xml:space="preserve">
Schedule optimization plays a critical role in ensuring a smooth workflow and practice profitability. 
Identifying your minimum daily receipts "breakeven" and staffing thresholds are essential as well as a willingness to be flexible with clinic hours. Plan for the possibility and reality of each team member taking on additional roles. Cross-training will allow you to manage your workflow during staffing shortages that may arise due to sickness, childcare shortages, turnover and regular paid time off. 
We want to help you succeed, and have provided this tool to help you better manage your financials, staff, patient care cycle and overall patient care experience.
To get started, review the descriptions below. If applicable, discuss with your Executive Management Coach to determine which template will work best for your practice.    </t>
  </si>
  <si>
    <r>
      <rPr>
        <b/>
        <u/>
        <sz val="11"/>
        <color rgb="FF000000"/>
        <rFont val="Montserrat Regular"/>
      </rPr>
      <t>Exam Tabs:</t>
    </r>
    <r>
      <rPr>
        <b/>
        <sz val="11"/>
        <color rgb="FF000000"/>
        <rFont val="Montserrat Regular"/>
      </rPr>
      <t xml:space="preserve">
</t>
    </r>
    <r>
      <rPr>
        <sz val="11"/>
        <color rgb="FF000000"/>
        <rFont val="Montserrat Regular"/>
      </rPr>
      <t xml:space="preserve">                                                                                                                                                                                                    </t>
    </r>
  </si>
  <si>
    <t>*The schedule template tabs for 6 and 8 exams are intended for startup practices, integrating a new associate Eye Care Provider (ECP), or adding a new location.</t>
  </si>
  <si>
    <t>*The tabs for 10 to 18 exams also assume you have at least 2 exam rooms. Special testing will be based on the dichotomy of your practice.</t>
  </si>
  <si>
    <t>*If applicable, your Executive Management Coach can work with you to customize these templates should you have more than 1 ECP and/or limited exam rooms.</t>
  </si>
  <si>
    <t xml:space="preserve">Calculator Checklist: </t>
  </si>
  <si>
    <r>
      <t xml:space="preserve">How many staff are available to work each day? 
       </t>
    </r>
    <r>
      <rPr>
        <sz val="10"/>
        <color rgb="FF000000"/>
        <rFont val="Montserrat Regular"/>
      </rPr>
      <t>Mon: ______ Tu: ______ Wed: ______ Th: ______ Fri: ______ Sat: ______</t>
    </r>
  </si>
  <si>
    <r>
      <t xml:space="preserve">What are the minimum financial requirements you must meet?
       </t>
    </r>
    <r>
      <rPr>
        <sz val="10"/>
        <color rgb="FF000000"/>
        <rFont val="Montserrat Regular"/>
      </rPr>
      <t>Daily: ______________ Weekly: ______________ Monthly: ______________</t>
    </r>
  </si>
  <si>
    <t>What pretesting can the ECP take over to allow the staff to focus on scheduling, optical, and special testing when only 1 or 2 staff are available?</t>
  </si>
  <si>
    <t>What is your minimum comprehensive exam threshold? ____________</t>
  </si>
  <si>
    <t>Note that in the United States, comprehensive exam CPT codes considered are: 92004, 92014, 99204, 99205, 99214, 99215. Only these exam types should go in the "Exam" times indicated in the templates.</t>
  </si>
  <si>
    <t>What is your target comprehensive exam goal? ____________</t>
  </si>
  <si>
    <t>What is your target problem focused exam (OV) goal? (this equals 30 to 49%) ____________</t>
  </si>
  <si>
    <t>What type of special testing do you provide and how long does it take? ____________</t>
  </si>
  <si>
    <r>
      <t xml:space="preserve">What clinic hours are ECPs available to work per day? 
      </t>
    </r>
    <r>
      <rPr>
        <sz val="10"/>
        <color rgb="FF000000"/>
        <rFont val="Montserrat Regular"/>
      </rPr>
      <t xml:space="preserve"> Mon: ______ Tu: ______ Wed: ______ Th: ______ Fri: ______ Sat: ______</t>
    </r>
  </si>
  <si>
    <t xml:space="preserve">
Next, transfer this information into the "Calculator - Full View" tab. You can use the "Calculator - Staff View" tab when reviewing with staff, to prevent disclosing ECP compensation.
The information generated through the calculator is intended to help you determine your minimum daily receipts "breakeven" and staffing requirements. 
</t>
  </si>
  <si>
    <t>*For STARTUP practices, while your "breakeven" is a moving target for the first few years, it is still important to calculate your breakeven, both now and in the future. For instance, new practice loans typically have escalating payments. At the time of this version, Wells Fargo's payment escalation schedule was: 3 payments @$100 per month, 9 payments interest only,12 payments in the next step up (usually about double the interest only payment), 96 payments in the next step-up or full payment.</t>
  </si>
  <si>
    <t>We recommend utilizing your business projections to estimate your future breakeven. You can also run the calculation to determine recommended staffing levels based upon your current exam schedule capacity and RPP.
Finally, you will select an Exam Schedule Template that aligns with your financial and staff thresholds, and practice goals. Please keep in mind, you want to exceed your "breakeven" to make a profit.</t>
  </si>
  <si>
    <t>Finally, you will select an Exam Schedule Template that aligns with your financial and staff thresholds and practice goals. Please keep in mind, you want to exceed your "breakeven" to make a profit.</t>
  </si>
  <si>
    <t>Calculator - Full View:</t>
  </si>
  <si>
    <t>This tab is specifically for ECPs &amp; MANAGERS to input and review ALL expenses to determine "breakeven" and choose a schedule template that supports your exam goals given available staff and minimum receipts goals.</t>
  </si>
  <si>
    <t>Refer to a YTD Profit and Loss (P&amp;L) to average your monthly expenses. *It will be important to monitor changes and update as needed.</t>
  </si>
  <si>
    <t xml:space="preserve">COGS $_________________
Fixed Operating Expenses $_________________
Overhead Expenses $_________________
Staff Operating Expenses $_________________
ECP Expenses $_________________
</t>
  </si>
  <si>
    <t>Compute your Receipts Per Patient (RPP). ___________</t>
  </si>
  <si>
    <t>(Receipts from same period as Expenses, divided by number of comprehensive exams from same period.)</t>
  </si>
  <si>
    <t>Enter monthly expenses in yellow cells.</t>
  </si>
  <si>
    <t>Enter total ECP days per month. (1 ECP day = 8 clinic hours or .5 ECP day = 4 hours</t>
  </si>
  <si>
    <r>
      <t xml:space="preserve">Once data is entered in yellow cells, your daily receipts needed to "breakeven" will be generated in </t>
    </r>
    <r>
      <rPr>
        <b/>
        <sz val="11"/>
        <color rgb="FF000000"/>
        <rFont val="Montserrat Regular"/>
      </rPr>
      <t>cell D33</t>
    </r>
    <r>
      <rPr>
        <sz val="11"/>
        <color rgb="FF000000"/>
        <rFont val="Montserrat Regular"/>
      </rPr>
      <t>.</t>
    </r>
  </si>
  <si>
    <r>
      <t xml:space="preserve">Utilize the </t>
    </r>
    <r>
      <rPr>
        <b/>
        <sz val="11"/>
        <color rgb="FF000000"/>
        <rFont val="Montserrat Regular"/>
      </rPr>
      <t>Minimum Exam Goal</t>
    </r>
    <r>
      <rPr>
        <sz val="11"/>
        <color rgb="FF000000"/>
        <rFont val="Montserrat Regular"/>
      </rPr>
      <t xml:space="preserve"> table to the right.  </t>
    </r>
  </si>
  <si>
    <t xml:space="preserve">Refer to your RPP and your daily receipts "breakeven" to identify the minimum number of comprehensive exams needed per day. </t>
  </si>
  <si>
    <r>
      <t xml:space="preserve">Cells that turn green are values that </t>
    </r>
    <r>
      <rPr>
        <u/>
        <sz val="11"/>
        <color rgb="FFFFFFFF"/>
        <rFont val="Montserrat Regular"/>
      </rPr>
      <t>meet</t>
    </r>
    <r>
      <rPr>
        <sz val="11"/>
        <color rgb="FFFFFFFF"/>
        <rFont val="Montserrat Regular"/>
      </rPr>
      <t xml:space="preserve"> your "breakeven."</t>
    </r>
  </si>
  <si>
    <t>Calculator - Staff View:</t>
  </si>
  <si>
    <t>Present this tab to staff if needed. It consolidates staff and ECP expenses into "Other Expenses" so as not to disclose ECP or staff compensation.</t>
  </si>
  <si>
    <t>All data for this tab is forwarded from the "Calculator - Full View" tab with the exception of the Projected ECP Days Cell that is meant to be entered in manually to show staff how daily receipts "breakeven" can change based on the number of doctor days worked.</t>
  </si>
  <si>
    <t>Refer to your RPP and daily receipts "breakeven" to see the minimum of exams needed per day by referring to the table recognizing that the cells that are green highlighted will refer to your RPP and number of comprehensive exams needed.</t>
  </si>
  <si>
    <t xml:space="preserve">Below are descriptions of the Exam tabs. Customize any exam/schedule template to make it work for your practice circumstances and patient care cycle.  
If you have further questions and if applicable, please reach out to your Executive Management Coach. </t>
  </si>
  <si>
    <t>10 Exams:</t>
  </si>
  <si>
    <r>
      <t>The</t>
    </r>
    <r>
      <rPr>
        <b/>
        <sz val="11"/>
        <color rgb="FF000000"/>
        <rFont val="Montserrat Regular"/>
      </rPr>
      <t xml:space="preserve"> 10 Exam</t>
    </r>
    <r>
      <rPr>
        <sz val="11"/>
        <color rgb="FF000000"/>
        <rFont val="Montserrat Regular"/>
      </rPr>
      <t xml:space="preserve"> template makes the most of your team while working with a limited number of employees.  
</t>
    </r>
    <r>
      <rPr>
        <i/>
        <sz val="11"/>
        <color rgb="FF000000"/>
        <rFont val="Montserrat Regular"/>
      </rPr>
      <t xml:space="preserve">Use this template if you are working with 1 ECP and 2 staff.  </t>
    </r>
  </si>
  <si>
    <r>
      <t xml:space="preserve">The template is based on a one-on-one staff-to-patient ratio with staff being able to perform ALL office duties; </t>
    </r>
    <r>
      <rPr>
        <i/>
        <sz val="11"/>
        <color rgb="FF000000"/>
        <rFont val="Montserrat Regular"/>
      </rPr>
      <t xml:space="preserve">front desk, special testing and optical.  </t>
    </r>
  </si>
  <si>
    <t>This template is at a minimum exams per day.  In some cases, extending clinic hours and days may be necessary to attain weekly exam goal.</t>
  </si>
  <si>
    <r>
      <t xml:space="preserve">The </t>
    </r>
    <r>
      <rPr>
        <b/>
        <sz val="11"/>
        <color rgb="FF000000"/>
        <rFont val="Montserrat Regular"/>
      </rPr>
      <t xml:space="preserve">10 Exam template </t>
    </r>
    <r>
      <rPr>
        <sz val="11"/>
        <color rgb="FF000000"/>
        <rFont val="Montserrat Regular"/>
      </rPr>
      <t xml:space="preserve"> is designed with 20 minute exams, 10-15 minute special testing and15-20min pretesting.  This template allows for a 30 minute closure for lunch break.</t>
    </r>
  </si>
  <si>
    <t>12 Exams &amp; 14 Exams</t>
  </si>
  <si>
    <t>These templates allows you to work with reduced staff or a rotation of staff.</t>
  </si>
  <si>
    <t xml:space="preserve">We recommend 3-4 staff minimum when implementing this model. </t>
  </si>
  <si>
    <t xml:space="preserve">Each template allows for a 1-hour lunch rotation or the option to close the office for a 30-minute lunch break. </t>
  </si>
  <si>
    <t>16 Exams</t>
  </si>
  <si>
    <t xml:space="preserve">This template allows you to maximize the amount of patients you see per day.   </t>
  </si>
  <si>
    <t xml:space="preserve">Use while working with a full staff. We recommend at least 6 to 7 employees for a 1-ECP schedule. It is recommended that there is 2 technicians per ECP when more than one ECP and that the staff works in ECP teams.
</t>
  </si>
  <si>
    <t>18 Exams</t>
  </si>
  <si>
    <t xml:space="preserve">Use while working with a full staff. We recommend at least 7 to 8 employees for a 1-ECP schedule. It is recommended that there is 2 technicians per ECP when more than one ECP and that the staff works in ECP teams.
</t>
  </si>
  <si>
    <t>Enter Data in Yellow Cells</t>
  </si>
  <si>
    <t>P&amp;L NUMBER OF MONTHS USED</t>
  </si>
  <si>
    <t>P&amp;L TOTAL INCOME FOR PERIOD</t>
  </si>
  <si>
    <t>COG FOR SAME PERIOD</t>
  </si>
  <si>
    <t>COG + Variable 12%</t>
  </si>
  <si>
    <t>Adjusted Breakeven Gross Profit (after COG + Variable) &amp; Contribution Margin</t>
  </si>
  <si>
    <t>Enter Estimated Average Monthly Expenses in Yellow Cells</t>
  </si>
  <si>
    <r>
      <t xml:space="preserve">Minimum Exam Goal </t>
    </r>
    <r>
      <rPr>
        <i/>
        <u/>
        <sz val="12"/>
        <color rgb="FF000000"/>
        <rFont val="Montserrat Regular"/>
      </rPr>
      <t>(see Schedule Template tabs)</t>
    </r>
  </si>
  <si>
    <t>RPP</t>
  </si>
  <si>
    <t>Total Fixed Operating Expense</t>
  </si>
  <si>
    <t>OVERHEAD EXPENSES</t>
  </si>
  <si>
    <t>Total Overhead Expense</t>
  </si>
  <si>
    <r>
      <rPr>
        <b/>
        <sz val="11"/>
        <color rgb="FF000000"/>
        <rFont val="Montserrat Regular"/>
      </rPr>
      <t>STAFF OPERATING EXPENSES</t>
    </r>
    <r>
      <rPr>
        <b/>
        <sz val="10"/>
        <color rgb="FF000000"/>
        <rFont val="Montserrat Regular"/>
      </rPr>
      <t xml:space="preserve"> (Wages, taxes, benefits)</t>
    </r>
  </si>
  <si>
    <t>Total Staff Operating Expense</t>
  </si>
  <si>
    <r>
      <rPr>
        <b/>
        <sz val="11"/>
        <color rgb="FF000000"/>
        <rFont val="Montserrat Regular"/>
      </rPr>
      <t xml:space="preserve">ASSOCIATE Eye Care Provider (ECP) PAYROLL </t>
    </r>
    <r>
      <rPr>
        <b/>
        <sz val="10"/>
        <color rgb="FF000000"/>
        <rFont val="Montserrat Regular"/>
      </rPr>
      <t>(Wages, taxes, benefits, non-operating expenses)</t>
    </r>
  </si>
  <si>
    <t xml:space="preserve">2 Staff </t>
  </si>
  <si>
    <t>3 Staff</t>
  </si>
  <si>
    <t>4 Staff</t>
  </si>
  <si>
    <t>6 Staff</t>
  </si>
  <si>
    <t>7 Staff</t>
  </si>
  <si>
    <t>Total Associate ECP Expense</t>
  </si>
  <si>
    <t>Total Operating Expenses (No COG)</t>
  </si>
  <si>
    <r>
      <rPr>
        <b/>
        <sz val="11"/>
        <color rgb="FF000000"/>
        <rFont val="Montserrat Regular"/>
      </rPr>
      <t>OWNER Eye Care Provider (ECP) PAYROLL</t>
    </r>
    <r>
      <rPr>
        <b/>
        <sz val="10"/>
        <color rgb="FF000000"/>
        <rFont val="Montserrat Regular"/>
      </rPr>
      <t xml:space="preserve"> (Wages, taxes, benefits, non-operating expenses)</t>
    </r>
  </si>
  <si>
    <t xml:space="preserve">Total Owner ECP </t>
  </si>
  <si>
    <t xml:space="preserve">TOTAL MONTHLY EXPENSES  </t>
  </si>
  <si>
    <t>FINAL INSTRUCTIONS:</t>
  </si>
  <si>
    <t xml:space="preserve">PROJECTED MONTHLY ECP DAYS  </t>
  </si>
  <si>
    <r>
      <t xml:space="preserve">Reference the </t>
    </r>
    <r>
      <rPr>
        <b/>
        <sz val="11"/>
        <color rgb="FF000000"/>
        <rFont val="Montserrat Regular"/>
      </rPr>
      <t>Daily Receipts "Breakeven"</t>
    </r>
    <r>
      <rPr>
        <sz val="11"/>
        <color rgb="FF000000"/>
        <rFont val="Montserrat Regular"/>
      </rPr>
      <t xml:space="preserve"> calculation in cell D33.</t>
    </r>
  </si>
  <si>
    <r>
      <t xml:space="preserve">Match with your </t>
    </r>
    <r>
      <rPr>
        <b/>
        <sz val="11"/>
        <color rgb="FF000000"/>
        <rFont val="Montserrat Regular"/>
      </rPr>
      <t>Receipts Per Patient (RPP)</t>
    </r>
    <r>
      <rPr>
        <sz val="11"/>
        <color rgb="FF000000"/>
        <rFont val="Montserrat Regular"/>
      </rPr>
      <t xml:space="preserve"> in columns H-L.</t>
    </r>
  </si>
  <si>
    <t>CURRENT MONTHLY BREAKEVEN</t>
  </si>
  <si>
    <t xml:space="preserve">Finally, look at the blue row at the top of that column to determine </t>
  </si>
  <si>
    <t>minimum number of comprehensive exams needed to "breakeven."</t>
  </si>
  <si>
    <t>CURRENT DAILY BREAKEVEN</t>
  </si>
  <si>
    <t>Next, select a corresponding exam count tab/ schedule template that exceeds your "breakeven."</t>
  </si>
  <si>
    <r>
      <t xml:space="preserve">Minimum number of </t>
    </r>
    <r>
      <rPr>
        <b/>
        <sz val="11"/>
        <color rgb="FF000000"/>
        <rFont val="Montserrat Regular"/>
      </rPr>
      <t>Staff</t>
    </r>
    <r>
      <rPr>
        <sz val="11"/>
        <color rgb="FF000000"/>
        <rFont val="Montserrat Regular"/>
      </rPr>
      <t xml:space="preserve"> suggested is located at the bottom of each exam goal column. This is the </t>
    </r>
    <r>
      <rPr>
        <i/>
        <sz val="11"/>
        <color rgb="FF000000"/>
        <rFont val="Montserrat Regular"/>
      </rPr>
      <t>minimum</t>
    </r>
    <r>
      <rPr>
        <sz val="11"/>
        <color rgb="FF000000"/>
        <rFont val="Montserrat Regular"/>
      </rPr>
      <t xml:space="preserve"> recommended staffing level for each corresponding schedule template.</t>
    </r>
  </si>
  <si>
    <t>.</t>
  </si>
  <si>
    <r>
      <t xml:space="preserve"> FIXED OPERATING EXPENSES </t>
    </r>
    <r>
      <rPr>
        <b/>
        <sz val="10"/>
        <color rgb="FF000000"/>
        <rFont val="Montserrat Regular"/>
      </rPr>
      <t>(inc. capital expenses such as loans)</t>
    </r>
  </si>
  <si>
    <t>FIXED OPERATING EXPENSES</t>
  </si>
  <si>
    <t>TOTAL OTHER OPERATING EXPENSES</t>
  </si>
  <si>
    <t>Total Other Operating Expense</t>
  </si>
  <si>
    <t xml:space="preserve">3 Staff </t>
  </si>
  <si>
    <t xml:space="preserve">4 Staff </t>
  </si>
  <si>
    <t xml:space="preserve">DAILY RECEIPTS BREAKEVEN  </t>
  </si>
  <si>
    <t>6 EXAM SCHEDULE</t>
  </si>
  <si>
    <t>ECP Exam Time</t>
  </si>
  <si>
    <r>
      <t xml:space="preserve">SPECIAL TESTING </t>
    </r>
    <r>
      <rPr>
        <b/>
        <sz val="12"/>
        <rFont val="Montserrat Regular"/>
      </rPr>
      <t>(May be performed by ECP during Phase 1)</t>
    </r>
    <r>
      <rPr>
        <b/>
        <sz val="14"/>
        <rFont val="Montserrat Regular"/>
      </rPr>
      <t xml:space="preserve">
</t>
    </r>
  </si>
  <si>
    <r>
      <t xml:space="preserve">PRETESTING </t>
    </r>
    <r>
      <rPr>
        <b/>
        <sz val="12"/>
        <rFont val="Montserrat Regular"/>
      </rPr>
      <t>(May be performed by ECP during Phase 1)</t>
    </r>
    <r>
      <rPr>
        <b/>
        <sz val="14"/>
        <rFont val="Montserrat Regular"/>
      </rPr>
      <t xml:space="preserve">
</t>
    </r>
  </si>
  <si>
    <t xml:space="preserve"> ECP EXAM TIME</t>
  </si>
  <si>
    <r>
      <t xml:space="preserve">OPTICAL </t>
    </r>
    <r>
      <rPr>
        <b/>
        <sz val="12"/>
        <rFont val="Montserrat Regular"/>
      </rPr>
      <t>(May be performed by ECP during Phase 1)</t>
    </r>
    <r>
      <rPr>
        <b/>
        <sz val="14"/>
        <rFont val="Montserrat Regular"/>
      </rPr>
      <t xml:space="preserve">
</t>
    </r>
  </si>
  <si>
    <t>10-15 min.</t>
  </si>
  <si>
    <t>15-20 min.</t>
  </si>
  <si>
    <t>20 min. Exam. / 10 min. OV</t>
  </si>
  <si>
    <t>HUDDLE</t>
  </si>
  <si>
    <t xml:space="preserve">OPEN </t>
  </si>
  <si>
    <t>Submit Orders from prior day</t>
  </si>
  <si>
    <t>Operational tasks during open times</t>
  </si>
  <si>
    <t>Close/Review Charts</t>
  </si>
  <si>
    <t>Orders, insurance billing/authorization, quality control,  check-in, dispensing, special testing, scheduling backup, disinfecting/cleaning</t>
  </si>
  <si>
    <t>STAFFING GUIDELINES</t>
  </si>
  <si>
    <t>1 FTE Eye Care Provider (ECP)</t>
  </si>
  <si>
    <t>Maximum 1 to 1.5 FTE employees to open</t>
  </si>
  <si>
    <t>DAILY SCHEDULE GUIDELINES</t>
  </si>
  <si>
    <t>Phase 1 = 6 exams/1 Office Visits or Contact Lens Visits/0 or 1 employee</t>
  </si>
  <si>
    <t>Phase 2 = 8 exams/2 OVs or CLs/1  to 1.5 employees</t>
  </si>
  <si>
    <t>Phase 3 = 10 exams/3 OVs or CLs/1.5 to 2 employees</t>
  </si>
  <si>
    <t>Phase 4 = 12 exams/4 OVs or CLs/2 to 4 employees</t>
  </si>
  <si>
    <t>Consolidate exams in AM or PM to allow focused admin time in half the day.</t>
  </si>
  <si>
    <t>This template assumes later clinic start and PM exam time priority. AM admin.</t>
  </si>
  <si>
    <t>SCHEDULE OPTIMIZATION Steps (align to business plan)</t>
  </si>
  <si>
    <t xml:space="preserve">Step 1 - 3 ECP days: Goal for week is 36 exams/144 exams per month </t>
  </si>
  <si>
    <t>OV 1 - CL F/U</t>
  </si>
  <si>
    <t>- When achieved, move to Step 2</t>
  </si>
  <si>
    <t>Step 2 - 4 ECP days</t>
  </si>
  <si>
    <t xml:space="preserve">OV 1- CL F/U </t>
  </si>
  <si>
    <t>Step 3 - 5 ECP days</t>
  </si>
  <si>
    <t>OCT/VF/TOPO Exam 1</t>
  </si>
  <si>
    <t>Pretest 1</t>
  </si>
  <si>
    <t>EXAM 1</t>
  </si>
  <si>
    <t>Optical 1</t>
  </si>
  <si>
    <t>*Limited Special Testing in early phases to support patient flow and optical.</t>
  </si>
  <si>
    <t>*OCT/VF/TOPO Exam 2</t>
  </si>
  <si>
    <t>Pretest 2</t>
  </si>
  <si>
    <t>EXAM 2</t>
  </si>
  <si>
    <t>Optical 2</t>
  </si>
  <si>
    <t>LUNCH</t>
  </si>
  <si>
    <t>CLOSED</t>
  </si>
  <si>
    <t>OCT/VF/TOPO Exam 3</t>
  </si>
  <si>
    <t>*Run Mid-Day Reports to ensure all a.m. charts closed, orders placed, insurances filed, etc.</t>
  </si>
  <si>
    <t>Pretest 3</t>
  </si>
  <si>
    <t>EXAM 3</t>
  </si>
  <si>
    <t>Optical 3</t>
  </si>
  <si>
    <t>*OCT/VF/TOPO Exam 4</t>
  </si>
  <si>
    <t>Pretest 4</t>
  </si>
  <si>
    <t>EXAM 4</t>
  </si>
  <si>
    <t>Optical 4</t>
  </si>
  <si>
    <t>(15 mins)</t>
  </si>
  <si>
    <t>OCT/VF/TOPO Exam 5</t>
  </si>
  <si>
    <t>Pretest 5</t>
  </si>
  <si>
    <t>EXAM 5</t>
  </si>
  <si>
    <t>Optical 5</t>
  </si>
  <si>
    <t>*OCT/VF/TOPO Exam 6</t>
  </si>
  <si>
    <t>Pretest 6</t>
  </si>
  <si>
    <t>EXAM 6</t>
  </si>
  <si>
    <t>Optical 6</t>
  </si>
  <si>
    <t xml:space="preserve">CLOSE </t>
  </si>
  <si>
    <t>8 EXAM SCHEDULE</t>
  </si>
  <si>
    <r>
      <t xml:space="preserve">SPECIAL TESTING  </t>
    </r>
    <r>
      <rPr>
        <b/>
        <sz val="12"/>
        <rFont val="Montserrat Regular"/>
      </rPr>
      <t>(May be performed by ECP during Phase 1)</t>
    </r>
    <r>
      <rPr>
        <b/>
        <sz val="14"/>
        <rFont val="Montserrat Regular"/>
      </rPr>
      <t xml:space="preserve">
</t>
    </r>
  </si>
  <si>
    <r>
      <t xml:space="preserve">PRETESTING  </t>
    </r>
    <r>
      <rPr>
        <b/>
        <sz val="12"/>
        <rFont val="Montserrat Regular"/>
      </rPr>
      <t>(May be performed by ECP during Phase 1)</t>
    </r>
    <r>
      <rPr>
        <b/>
        <sz val="14"/>
        <rFont val="Montserrat Regular"/>
      </rPr>
      <t xml:space="preserve">
</t>
    </r>
  </si>
  <si>
    <t>OCT/VF/TOPO Exam 7</t>
  </si>
  <si>
    <t>Pretest 7</t>
  </si>
  <si>
    <t>Exam 7 Phase 2</t>
  </si>
  <si>
    <t>Optical 7</t>
  </si>
  <si>
    <t>OV 2 - CL F/U</t>
  </si>
  <si>
    <t>OV 2- CL F/U</t>
  </si>
  <si>
    <t>OCT/VF/TOPO Exam 8</t>
  </si>
  <si>
    <t>Pretest 8</t>
  </si>
  <si>
    <t>Exam 8 Phase 2</t>
  </si>
  <si>
    <t>Optical 8</t>
  </si>
  <si>
    <t>10 EXAM SCHEDULE</t>
  </si>
  <si>
    <t>Please note that this schedule template  requires a minimum of 2 staff.  both will share the duties of pretesting, special testing, scheduling, optical, billing, and adhere to cleaning protocols. A total of 40 minutes have been allowed for pretest and exam.</t>
  </si>
  <si>
    <t xml:space="preserve">SPECIAL TESTING </t>
  </si>
  <si>
    <r>
      <rPr>
        <b/>
        <sz val="14"/>
        <color rgb="FF000000"/>
        <rFont val="Montserrat Regular"/>
      </rPr>
      <t xml:space="preserve">PRETESTING
</t>
    </r>
    <r>
      <rPr>
        <b/>
        <sz val="12"/>
        <color rgb="FF000000"/>
        <rFont val="Montserrat Regular"/>
      </rPr>
      <t xml:space="preserve">  (</t>
    </r>
    <r>
      <rPr>
        <b/>
        <sz val="11"/>
        <color rgb="FF000000"/>
        <rFont val="Montserrat Regular"/>
      </rPr>
      <t>Performed by ECP)</t>
    </r>
  </si>
  <si>
    <t>ECP EXAM TIME</t>
  </si>
  <si>
    <t>OPTICAL</t>
  </si>
  <si>
    <t>20 min.</t>
  </si>
  <si>
    <t>Exam room prep/cleaning/other tasks</t>
  </si>
  <si>
    <t>All-office cleaning and hand washing. ECP disinfects prior to leaving room.  Option: Have signage saying,  "This room has been cleaned".</t>
  </si>
  <si>
    <t>OV Short</t>
  </si>
  <si>
    <t xml:space="preserve">*Team/Optical Tasks </t>
  </si>
  <si>
    <t>SafetyNet</t>
  </si>
  <si>
    <t>Orders, insurance billing/authorization, quality control,  check-in, dispensing, special testing, scheduling backup, disinfecting</t>
  </si>
  <si>
    <t xml:space="preserve">OV - CL F/U </t>
  </si>
  <si>
    <t>OCT/VF/TOPO Exam 2</t>
  </si>
  <si>
    <t>Short Overflow</t>
  </si>
  <si>
    <t>STAFF</t>
  </si>
  <si>
    <t>1 Eye Care Provider (ECP)</t>
  </si>
  <si>
    <t xml:space="preserve">Minimum 2 Staff </t>
  </si>
  <si>
    <t>SCHEDULE GUIDELINES</t>
  </si>
  <si>
    <t>AM</t>
  </si>
  <si>
    <t>65+ yr. olds and high risk</t>
  </si>
  <si>
    <t>OCT/VF/TOPO OV 1</t>
  </si>
  <si>
    <t>5 Exams; 6 Office Visits (OV); 4 short overflow; Potential for 9 special testing with 2 staff</t>
  </si>
  <si>
    <t>PM</t>
  </si>
  <si>
    <t>OV 1</t>
  </si>
  <si>
    <t>5 Exams 3 Office Visits (OV) potential for 5 special testing with 2 staff</t>
  </si>
  <si>
    <t>OCT/VF/TOPO OV 2</t>
  </si>
  <si>
    <t>SCHEDULE OPTIMIZATION</t>
  </si>
  <si>
    <t>10 EXAMS 9 OV PER DAY / 3 to 5, or 30% to 49% PROBLEM FOCUSED EXAMS</t>
  </si>
  <si>
    <t>OV 2</t>
  </si>
  <si>
    <t>4 ECP DAYS PER WEEK</t>
  </si>
  <si>
    <t>16 ECP DAYS PER MONTH</t>
  </si>
  <si>
    <t>OCT/VF/TOPO OV 3</t>
  </si>
  <si>
    <t>192 ECP DAYS PER YEAR</t>
  </si>
  <si>
    <t>OV 3</t>
  </si>
  <si>
    <t>10 X $350 RPP= $3,500 PER DAY</t>
  </si>
  <si>
    <t>4 DAYS WEEK = 40 Exams PER WEEK =$14,000 per week</t>
  </si>
  <si>
    <t>4 WEEKS  = 160 EXAMS PER MONTH = $56,000</t>
  </si>
  <si>
    <t>48 WEEKS = 1,820 EXAMS PER YEAR = $672,000 Annually</t>
  </si>
  <si>
    <t>Can close office for lunch if only three staff.</t>
  </si>
  <si>
    <t>OCT/VF/TOPO Exam 4</t>
  </si>
  <si>
    <t>*Limited special testing in the afternoon to support optical and patient flow if afternoons are typically busier.</t>
  </si>
  <si>
    <t>OCT/VF/TOPO OV 4</t>
  </si>
  <si>
    <t>OV 4</t>
  </si>
  <si>
    <t>OCT/VF/TOPO OV 5</t>
  </si>
  <si>
    <t>OV 5</t>
  </si>
  <si>
    <t>OCT/VF/TOPO OV 6</t>
  </si>
  <si>
    <t>OV 6</t>
  </si>
  <si>
    <t>OV 7 CL F/U</t>
  </si>
  <si>
    <t xml:space="preserve"> OV 7 CL F/U</t>
  </si>
  <si>
    <t>Exam 7</t>
  </si>
  <si>
    <t xml:space="preserve">Optical 7 </t>
  </si>
  <si>
    <t>EXAM 8</t>
  </si>
  <si>
    <t>OCT/VF/TOPO OV 8</t>
  </si>
  <si>
    <t>OV 8</t>
  </si>
  <si>
    <t>OCT/VF/TOPO OV 9</t>
  </si>
  <si>
    <t>OV 9</t>
  </si>
  <si>
    <t>OCT/VF/TOPO Exam 9</t>
  </si>
  <si>
    <t>Pretest 9</t>
  </si>
  <si>
    <t>Exam 9</t>
  </si>
  <si>
    <t>Pretest 10</t>
  </si>
  <si>
    <t>Optical 9</t>
  </si>
  <si>
    <t>EXAM 10</t>
  </si>
  <si>
    <t xml:space="preserve">OV 10 </t>
  </si>
  <si>
    <t>Optical 10</t>
  </si>
  <si>
    <t>OV 11 CL F/U</t>
  </si>
  <si>
    <t>12 EXAM SCHEDULE</t>
  </si>
  <si>
    <t>Please note that this schedule template assumes that if there are only 3 staff members, the Eye Care Provider (ECP) may need to perform pretesting and exam, while staff members perform special testing, scheduling, optical, billing and adhere to cleaning protocols. A total of 40 minutes have been allowed for pretest and exam.</t>
  </si>
  <si>
    <t xml:space="preserve">1 Eye Care Provider (ECP) </t>
  </si>
  <si>
    <t xml:space="preserve">Minimum 3 staff </t>
  </si>
  <si>
    <t xml:space="preserve">65+ yr olds and high risk </t>
  </si>
  <si>
    <t>3 STAFF = 6 Exams; 5 Office Visits (OV); 1 short overflow; 5 special testing</t>
  </si>
  <si>
    <t>4 STAFF = 6 Exams; 4 Office Visits (OV); 1 short overflow; 8 special testing</t>
  </si>
  <si>
    <t>3 STAFF 6 EXAMS;  5 Office Visits (OV); 1 shortoverflow; 6 special testing</t>
  </si>
  <si>
    <t>4 STAFF 6 EXAM; 4 Office Visits (OV); 1 short overflow; 6 special testing</t>
  </si>
  <si>
    <t>12 EXAMS 9 OV PER DAY / 4 to 6, or 30% to 49% PROBLEM FOCUSED EXAMS</t>
  </si>
  <si>
    <t>*OCT/VF/TOPO Exam 3</t>
  </si>
  <si>
    <t>12 X $350 RPP= $4,200 PER DAY</t>
  </si>
  <si>
    <t>4 DAYS WEEK = 48 Exams PER WEEK =$16,800 per week</t>
  </si>
  <si>
    <t>4 WEEKS  = 192 EXAMS PER MONTH = $67,200</t>
  </si>
  <si>
    <t>48 WEEKS = 2,304 EXAMS PER YEAR = $806,400 Annually</t>
  </si>
  <si>
    <t xml:space="preserve">3 STAFF Only. *Optical performs special testing as needed  so Tech can do pretesting </t>
  </si>
  <si>
    <t xml:space="preserve">4 STAFF Technicians rotate special testing, pretesting, and optical </t>
  </si>
  <si>
    <t>OCT/VF/TOPO Exam 6</t>
  </si>
  <si>
    <t>OV 6 CL F/U</t>
  </si>
  <si>
    <t>*OCT/VF/TOPO Exam 8</t>
  </si>
  <si>
    <t>EXAM 7</t>
  </si>
  <si>
    <t>EXAM  8</t>
  </si>
  <si>
    <t>OPTICAL 8</t>
  </si>
  <si>
    <t>OCT/VF/TOPO OV 7</t>
  </si>
  <si>
    <t>EXAM 9</t>
  </si>
  <si>
    <t>OV 7</t>
  </si>
  <si>
    <t xml:space="preserve">OV 9 </t>
  </si>
  <si>
    <t>OCT/VF/TOPO Exam 11</t>
  </si>
  <si>
    <t>Pretest 11</t>
  </si>
  <si>
    <t>EXAM 11</t>
  </si>
  <si>
    <t>Pretest 12</t>
  </si>
  <si>
    <t>Optical 11</t>
  </si>
  <si>
    <t>EXAM 12</t>
  </si>
  <si>
    <t>OV 10 CL F/U</t>
  </si>
  <si>
    <t>Optical 12</t>
  </si>
  <si>
    <t>14 EXAM SCHEDULE</t>
  </si>
  <si>
    <t>OCT/VF/TOPO /Exam 2</t>
  </si>
  <si>
    <t>Minimum 4 staff</t>
  </si>
  <si>
    <t>OCT/VF/TOPO /Exam 3</t>
  </si>
  <si>
    <t>65+ yr olds and high risk</t>
  </si>
  <si>
    <t>7 Exams; 5 Office Visits (OV); 2 short overflow; 10 special testing w/ 1 safety net</t>
  </si>
  <si>
    <t>7 Exams; 4 Office Visits (OV); 1 short overflow; 7 special testing</t>
  </si>
  <si>
    <t>OCT/VF/TOPO /OV 1</t>
  </si>
  <si>
    <t>OCT/VF/TOPO /OV 2</t>
  </si>
  <si>
    <t>14 COMPREHENSIVE EXAMS 7 OV PER DAY / 4 to 7, or 30% to 49% PROBLEM FOCUSED EXAMS</t>
  </si>
  <si>
    <t>OCT/VF/TOPO /OV 3</t>
  </si>
  <si>
    <t>OCT/VF/TOPO /Exam 4</t>
  </si>
  <si>
    <t>14 EXAMS x $350 RPP= $4,900 PER DAY</t>
  </si>
  <si>
    <t>4 DAYS WEEK = 56 EXAMS PER WEEK =$19,600 PER WEEK</t>
  </si>
  <si>
    <t>4 WEEKS  = 224 EXAMS PER MONTH = $78,400 PER MONTH</t>
  </si>
  <si>
    <t>48 WEEKS = 2,688 EXAMS PER YEAR = $940,800 Annually</t>
  </si>
  <si>
    <t>OCT/VF/TOPO /Exam 5</t>
  </si>
  <si>
    <t>OCT/VF/TOPO /Exam 6</t>
  </si>
  <si>
    <t>OCT/VF/TOPO /Exam 7</t>
  </si>
  <si>
    <t>OCT/VF/TOPO /OV 4</t>
  </si>
  <si>
    <t xml:space="preserve">OV 4 </t>
  </si>
  <si>
    <t>OV 5 CL F/U</t>
  </si>
  <si>
    <t>OCT/VF/TOPO /Exam 9</t>
  </si>
  <si>
    <t>OCT/VF/TOPO /Exam 10</t>
  </si>
  <si>
    <t>OPTICAL 9</t>
  </si>
  <si>
    <t>OCT/VF/TOPO /OV 6</t>
  </si>
  <si>
    <t>OCT/VF/TOPO /OV 7</t>
  </si>
  <si>
    <t>OCT/VF/TOPO /Exam 11</t>
  </si>
  <si>
    <t>OCT/VF/TOPO /Exam 12</t>
  </si>
  <si>
    <t>OCT/VF/TOPO /Exam 13</t>
  </si>
  <si>
    <t>Pretest 13</t>
  </si>
  <si>
    <t>EXAM 13</t>
  </si>
  <si>
    <t>Pretest 14</t>
  </si>
  <si>
    <t>Optical 13</t>
  </si>
  <si>
    <t>EXAM 14</t>
  </si>
  <si>
    <t xml:space="preserve">OV 8 </t>
  </si>
  <si>
    <t>Optical 14</t>
  </si>
  <si>
    <t xml:space="preserve">OV 9 Short </t>
  </si>
  <si>
    <t>OV 9 CL F/U</t>
  </si>
  <si>
    <t>16 EXAM SCHEDULE</t>
  </si>
  <si>
    <t xml:space="preserve">All-office cleaning and hand washing. Technicians disinfecting exam rooms.  Option: Have signage saying,  "This room has been cleaned". When exams are back to back the ECP &amp; tech/team member must back up cleaning protocols . </t>
  </si>
  <si>
    <t>Safety Net</t>
  </si>
  <si>
    <t>Full Staff ( 6 to 7 team members)</t>
  </si>
  <si>
    <t>8 Exams; 5 Office Visits (OV); 2 short overflow;  11 special testing w/ 1 safety net</t>
  </si>
  <si>
    <t>8 EXAMS; 5 Office Visits (OV); 1 short overflow; 10 special testing</t>
  </si>
  <si>
    <t>16 COMPREHENSIVE EXAMS 8 OV PER DAY / 5 to 8, or 30% to 49% PROBLEM FOCUSED EXAM</t>
  </si>
  <si>
    <t>Disinfecting</t>
  </si>
  <si>
    <t>16 X $350 RPP= $5,600 PER DAY</t>
  </si>
  <si>
    <t>4 DAYS WEEK = 64 Exams PER WEEK =$22,400 per week</t>
  </si>
  <si>
    <t xml:space="preserve">OV 2 </t>
  </si>
  <si>
    <t>4 WEEKS  = 256 EXAMS PER MONTH = $89,600</t>
  </si>
  <si>
    <t>48 WEEKS = 3,072 EXAMS PER YEAR = $1,075,200 Annually</t>
  </si>
  <si>
    <t xml:space="preserve">OV 3 </t>
  </si>
  <si>
    <t>OCT/VF/TOPO /Exam 8</t>
  </si>
  <si>
    <t>Stagger Lunches to keep to stay open over lunch hour</t>
  </si>
  <si>
    <t>OPTICAL 10</t>
  </si>
  <si>
    <t>OCT/VF/TOPO /OV 8</t>
  </si>
  <si>
    <t>OCT/VF/TOPO /Exam 14</t>
  </si>
  <si>
    <t>OCT/VF/TOPO /Exam 15</t>
  </si>
  <si>
    <t>Pretest 15</t>
  </si>
  <si>
    <t>OCT/VF/TOPO /Exam 16</t>
  </si>
  <si>
    <t>Pretest 16</t>
  </si>
  <si>
    <t>EXAM 15</t>
  </si>
  <si>
    <t>EXAM 16</t>
  </si>
  <si>
    <t>Optical 15</t>
  </si>
  <si>
    <t>Optical 16</t>
  </si>
  <si>
    <t>18 EXAM SCHEDULE</t>
  </si>
  <si>
    <t xml:space="preserve">All-office cleaning and hand washing. Technicians disinfecting exam rooms.  Option: Have signage saying,  "This room has been cleaned". When exams are back to back, the ECP &amp; tech/team member must backup cleaning protocols. </t>
  </si>
  <si>
    <t xml:space="preserve">1 Eye Care Provider </t>
  </si>
  <si>
    <t xml:space="preserve">9 Exams; 8 Office Visits (OV); 1 short overflow; 12 special testing </t>
  </si>
  <si>
    <t>9 EXAMS; 5 Office Visits (OV); 1 short overflow; 6 special testing</t>
  </si>
  <si>
    <t>18 COMPREHENSIVE EXAMS 9 OV PER DAY / 6 to 9, or 30% to 49% PROBLEM FOCUSED EXAMS</t>
  </si>
  <si>
    <t>18 X $350 RPP= $6,300 PER DAY</t>
  </si>
  <si>
    <t>4 DAYS WEEK = 72 Exams PER WEEK =$25,200 per week</t>
  </si>
  <si>
    <t>4 WEEKS  = 288 EXAMS PER MONTH = $100,800</t>
  </si>
  <si>
    <t>48 WEEKS = 3,456 EXAMS PER YEAR = $1,209,600 Annually</t>
  </si>
  <si>
    <t>OCT/VF/TOPO /OV 5</t>
  </si>
  <si>
    <t>OV 8 CL F/U</t>
  </si>
  <si>
    <t>OCT/VF/TOPO /OV 9</t>
  </si>
  <si>
    <t>OPTICAL 12</t>
  </si>
  <si>
    <t>OCT/VF/TOPO /OV 10</t>
  </si>
  <si>
    <t>OV 10</t>
  </si>
  <si>
    <t>OV 11</t>
  </si>
  <si>
    <t>OCT/VF/TOPO /Exam 17</t>
  </si>
  <si>
    <t>Pretest 17</t>
  </si>
  <si>
    <t>Pretest 18</t>
  </si>
  <si>
    <t>EXAM 17</t>
  </si>
  <si>
    <t>EXAM 18</t>
  </si>
  <si>
    <t>Optical 17</t>
  </si>
  <si>
    <t>OV 12 CL F/U</t>
  </si>
  <si>
    <t>OV 13 CL F/U</t>
  </si>
  <si>
    <t>Optical 18</t>
  </si>
  <si>
    <t xml:space="preserve">PRETESTING
</t>
  </si>
  <si>
    <t>DOCTOR</t>
  </si>
  <si>
    <t>*Clinical Opticians Recommended</t>
  </si>
  <si>
    <t>All-office cleaning and hand washing. Doctor disinfect prior to leaving room.  Have signage saying this room has been disinfected.</t>
  </si>
  <si>
    <t>ADMIN</t>
  </si>
  <si>
    <t xml:space="preserve">Optical Tasks </t>
  </si>
  <si>
    <t xml:space="preserve">Team/Optical Tasks </t>
  </si>
  <si>
    <t>Orders, Insurance billing/authorization, QC EGG Check-in, Dispensing, Special Testing, Scheduling Backup, Disinfecting</t>
  </si>
  <si>
    <t>Full Doctor Team (6 to 7 Staff)</t>
  </si>
  <si>
    <t xml:space="preserve">AM </t>
  </si>
  <si>
    <t>8 EXAMS 3 long OV</t>
  </si>
  <si>
    <t>High risk can still come in in the AM</t>
  </si>
  <si>
    <t xml:space="preserve">8 EXAMS 1 long OV 2 short OV </t>
  </si>
  <si>
    <t>EXAM GOALS</t>
  </si>
  <si>
    <t>14 EXAMS 7 OV PER DAY</t>
  </si>
  <si>
    <t xml:space="preserve">Disinfecting </t>
  </si>
  <si>
    <t>4 DOCTOR DAYS PER WEEK</t>
  </si>
  <si>
    <t>16 DOCTOR DAYS PER MONTH</t>
  </si>
  <si>
    <t>192 DOCTOR DAYS PER YEAR</t>
  </si>
  <si>
    <t>14 X $350 RPE= $4,900 PER DAY</t>
  </si>
  <si>
    <r>
      <rPr>
        <sz val="11"/>
        <color rgb="FFFF0000"/>
        <rFont val="Calibri (Body)"/>
      </rPr>
      <t xml:space="preserve">4 </t>
    </r>
    <r>
      <rPr>
        <sz val="11"/>
        <color rgb="FFFF0000"/>
        <rFont val="Calibri"/>
        <family val="2"/>
        <scheme val="minor"/>
      </rPr>
      <t>DAYS WEEK = 56 Exams PER WEEK =$19,600 per week</t>
    </r>
  </si>
  <si>
    <t xml:space="preserve">4 WEEKS  = 224 EXAMS PER MONTH = $78,400 </t>
  </si>
  <si>
    <t>48 WEEKS = 2688 EXAM PER YEAR = $930,800 Annually</t>
  </si>
  <si>
    <t>EXAM  6</t>
  </si>
  <si>
    <t>OCT/VF/TOPO Exam 10</t>
  </si>
  <si>
    <t>OCT/VF/TOPO Exam 12</t>
  </si>
  <si>
    <t>OCT/VF/TOPO Exam 13</t>
  </si>
  <si>
    <t>OCT/VF/TOPO Exam 14</t>
  </si>
  <si>
    <t>OCT/VF/TOPO Exam 15</t>
  </si>
  <si>
    <t>OCT/VF/TOPO Exam 16</t>
  </si>
  <si>
    <t>Average Estimated Adjusted Breakeven Gross Profit</t>
  </si>
  <si>
    <t xml:space="preserve">TOTAL MONTHLY BREAKEVEN </t>
  </si>
  <si>
    <t>Estimated Monthly Expenses (no COGs)</t>
  </si>
  <si>
    <r>
      <t xml:space="preserve">Minimum Exam Goal </t>
    </r>
    <r>
      <rPr>
        <i/>
        <u/>
        <sz val="11"/>
        <color rgb="FF000000"/>
        <rFont val="Montserrat Regular"/>
      </rPr>
      <t>(see Schedule Template tabs)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</si>
</sst>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0">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theme="4" tint="-0.249977111117893"/>
      <name val="Calibri"/>
      <family val="2"/>
      <scheme val="minor"/>
    </font>
    <font>
      <sz val="11"/>
      <color rgb="FF7030A0"/>
      <name val="Calibri"/>
      <family val="2"/>
      <scheme val="minor"/>
    </font>
    <font>
      <i/>
      <sz val="11"/>
      <color theme="1"/>
      <name val="Calibri"/>
      <family val="2"/>
      <scheme val="minor"/>
    </font>
    <font>
      <b/>
      <sz val="12"/>
      <color theme="1"/>
      <name val="Calibri"/>
      <family val="2"/>
      <scheme val="minor"/>
    </font>
    <font>
      <sz val="11"/>
      <color rgb="FFFF0000"/>
      <name val="Calibri"/>
      <family val="2"/>
      <scheme val="minor"/>
    </font>
    <font>
      <sz val="8"/>
      <name val="Calibri"/>
      <family val="2"/>
      <scheme val="minor"/>
    </font>
    <font>
      <sz val="11"/>
      <color theme="1"/>
      <name val="Calibri"/>
      <family val="2"/>
      <scheme val="minor"/>
    </font>
    <font>
      <sz val="8"/>
      <color indexed="81"/>
      <name val="Tahoma"/>
      <family val="2"/>
    </font>
    <font>
      <b/>
      <sz val="18"/>
      <color theme="1"/>
      <name val="Calibri"/>
      <family val="2"/>
      <scheme val="minor"/>
    </font>
    <font>
      <b/>
      <sz val="11"/>
      <color rgb="FF000000"/>
      <name val="Calibri"/>
      <family val="2"/>
      <scheme val="minor"/>
    </font>
    <font>
      <b/>
      <sz val="11"/>
      <color rgb="FFFF0000"/>
      <name val="Calibri"/>
      <family val="2"/>
      <scheme val="minor"/>
    </font>
    <font>
      <sz val="11"/>
      <color rgb="FFFF0000"/>
      <name val="Calibri (Body)"/>
    </font>
    <font>
      <sz val="8"/>
      <color rgb="FF000000"/>
      <name val="Tahoma"/>
      <family val="2"/>
    </font>
    <font>
      <i/>
      <sz val="11"/>
      <color rgb="FF000000"/>
      <name val="Montserrat Regular"/>
    </font>
    <font>
      <sz val="11"/>
      <color rgb="FF000000"/>
      <name val="Montserrat Regular"/>
    </font>
    <font>
      <b/>
      <sz val="11"/>
      <color rgb="FF000000"/>
      <name val="Montserrat Regular"/>
    </font>
    <font>
      <b/>
      <u/>
      <sz val="11"/>
      <color rgb="FF000000"/>
      <name val="Montserrat Regular"/>
    </font>
    <font>
      <sz val="10"/>
      <color rgb="FF000000"/>
      <name val="Montserrat Regular"/>
    </font>
    <font>
      <i/>
      <sz val="10"/>
      <color rgb="FF000000"/>
      <name val="Montserrat Regular"/>
    </font>
    <font>
      <sz val="11"/>
      <color rgb="FFFFFFFF"/>
      <name val="Montserrat Regular"/>
    </font>
    <font>
      <u/>
      <sz val="11"/>
      <color rgb="FFFFFFFF"/>
      <name val="Montserrat Regular"/>
    </font>
    <font>
      <sz val="11"/>
      <color rgb="FF000000"/>
      <name val="Calibri"/>
      <family val="2"/>
      <scheme val="minor"/>
    </font>
    <font>
      <b/>
      <sz val="9"/>
      <color rgb="FF000000"/>
      <name val="Arial"/>
      <family val="2"/>
    </font>
    <font>
      <b/>
      <i/>
      <sz val="11"/>
      <color rgb="FF000000"/>
      <name val="Calibri"/>
      <family val="2"/>
      <scheme val="minor"/>
    </font>
    <font>
      <sz val="9"/>
      <color indexed="81"/>
      <name val="Tahoma"/>
      <family val="2"/>
    </font>
    <font>
      <b/>
      <sz val="9"/>
      <color indexed="81"/>
      <name val="Tahoma"/>
      <family val="2"/>
    </font>
    <font>
      <b/>
      <i/>
      <sz val="11"/>
      <color rgb="FF000000"/>
      <name val="Montserrat Regular"/>
    </font>
    <font>
      <b/>
      <u/>
      <sz val="14"/>
      <color rgb="FF000000"/>
      <name val="Montserrat Regular"/>
    </font>
    <font>
      <sz val="9"/>
      <color rgb="FF000000"/>
      <name val="Montserrat Regular"/>
    </font>
    <font>
      <b/>
      <sz val="9"/>
      <color rgb="FF000000"/>
      <name val="Montserrat Regular"/>
    </font>
    <font>
      <b/>
      <sz val="10"/>
      <color rgb="FF000000"/>
      <name val="Montserrat Regular"/>
    </font>
    <font>
      <b/>
      <u/>
      <sz val="12"/>
      <color rgb="FF000000"/>
      <name val="Montserrat Regular"/>
    </font>
    <font>
      <i/>
      <u/>
      <sz val="12"/>
      <color rgb="FF000000"/>
      <name val="Montserrat Regular"/>
    </font>
    <font>
      <sz val="11"/>
      <name val="Montserrat Regular"/>
    </font>
    <font>
      <b/>
      <sz val="11"/>
      <name val="Montserrat Regular"/>
    </font>
    <font>
      <b/>
      <sz val="18"/>
      <name val="Montserrat Regular"/>
    </font>
    <font>
      <b/>
      <sz val="14"/>
      <name val="Montserrat Regular"/>
    </font>
    <font>
      <b/>
      <i/>
      <sz val="11"/>
      <name val="Montserrat Regular"/>
    </font>
    <font>
      <b/>
      <sz val="12"/>
      <name val="Montserrat Regular"/>
    </font>
    <font>
      <i/>
      <sz val="11"/>
      <name val="Montserrat Regular"/>
    </font>
    <font>
      <b/>
      <sz val="11"/>
      <color theme="2" tint="-0.499984740745262"/>
      <name val="Montserrat Regular"/>
    </font>
    <font>
      <sz val="11"/>
      <color theme="2" tint="-0.499984740745262"/>
      <name val="Montserrat Regular"/>
    </font>
    <font>
      <b/>
      <sz val="18"/>
      <color rgb="FF000000"/>
      <name val="Montserrat Regular"/>
    </font>
    <font>
      <b/>
      <sz val="14"/>
      <color rgb="FF000000"/>
      <name val="Montserrat Regular"/>
    </font>
    <font>
      <b/>
      <sz val="12"/>
      <color rgb="FF000000"/>
      <name val="Montserrat Regular"/>
    </font>
    <font>
      <i/>
      <u/>
      <sz val="11"/>
      <color rgb="FF000000"/>
      <name val="Montserrat Regular"/>
    </font>
  </fonts>
  <fills count="41">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D6A4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rgb="FFF1FB8F"/>
        <bgColor indexed="64"/>
      </patternFill>
    </fill>
    <fill>
      <patternFill patternType="solid">
        <fgColor theme="8" tint="0.59999389629810485"/>
        <bgColor indexed="64"/>
      </patternFill>
    </fill>
    <fill>
      <patternFill patternType="solid">
        <fgColor theme="6" tint="0.59999389629810485"/>
        <bgColor indexed="64"/>
      </patternFill>
    </fill>
    <fill>
      <gradientFill>
        <stop position="0">
          <color theme="9" tint="0.59999389629810485"/>
        </stop>
        <stop position="1">
          <color theme="8"/>
        </stop>
      </gradientFill>
    </fill>
    <fill>
      <patternFill patternType="solid">
        <fgColor theme="1"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1" tint="0.39997558519241921"/>
        <bgColor indexed="64"/>
      </patternFill>
    </fill>
    <fill>
      <patternFill patternType="solid">
        <fgColor rgb="FFFFFF00"/>
        <bgColor indexed="64"/>
      </patternFill>
    </fill>
    <fill>
      <patternFill patternType="solid">
        <fgColor theme="1" tint="-0.249977111117893"/>
        <bgColor indexed="64"/>
      </patternFill>
    </fill>
    <fill>
      <patternFill patternType="solid">
        <fgColor theme="0" tint="0.79998168889431442"/>
        <bgColor auto="1"/>
      </patternFill>
    </fill>
    <fill>
      <patternFill patternType="solid">
        <fgColor theme="0" tint="0.79998168889431442"/>
        <bgColor indexed="64"/>
      </patternFill>
    </fill>
    <fill>
      <patternFill patternType="solid">
        <fgColor theme="1" tint="0.59999389629810485"/>
        <bgColor indexed="64"/>
      </patternFill>
    </fill>
    <fill>
      <patternFill patternType="solid">
        <fgColor theme="2" tint="0.59999389629810485"/>
        <bgColor indexed="64"/>
      </patternFill>
    </fill>
    <fill>
      <patternFill patternType="solid">
        <fgColor rgb="FFEBEBEB"/>
        <bgColor indexed="64"/>
      </patternFill>
    </fill>
    <fill>
      <patternFill patternType="solid">
        <fgColor theme="2" tint="0.79998168889431442"/>
        <bgColor indexed="64"/>
      </patternFill>
    </fill>
    <fill>
      <patternFill patternType="solid">
        <fgColor theme="2" tint="0.39997558519241921"/>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EC86B7"/>
        <bgColor indexed="64"/>
      </patternFill>
    </fill>
    <fill>
      <patternFill patternType="solid">
        <fgColor rgb="FFD9F2D5"/>
        <bgColor indexed="64"/>
      </patternFill>
    </fill>
    <fill>
      <patternFill patternType="solid">
        <fgColor rgb="FFF2AECE"/>
        <bgColor indexed="64"/>
      </patternFill>
    </fill>
    <fill>
      <patternFill patternType="solid">
        <fgColor rgb="FFBFD5EE"/>
        <bgColor indexed="64"/>
      </patternFill>
    </fill>
    <fill>
      <patternFill patternType="solid">
        <fgColor theme="2" tint="-9.9978637043366805E-2"/>
        <bgColor indexed="64"/>
      </patternFill>
    </fill>
    <fill>
      <patternFill patternType="solid">
        <fgColor theme="0" tint="-0.34998626667073579"/>
        <bgColor indexed="64"/>
      </patternFill>
    </fill>
  </fills>
  <borders count="5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auto="1"/>
      </left>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s>
  <cellStyleXfs count="3">
    <xf numFmtId="0" fontId="0" fillId="0" borderId="0"/>
    <xf numFmtId="44" fontId="10" fillId="0" borderId="0" applyFont="0" applyFill="0" applyBorder="0" applyAlignment="0" applyProtection="0"/>
    <xf numFmtId="9" fontId="10" fillId="0" borderId="0" applyFont="0" applyFill="0" applyBorder="0" applyAlignment="0" applyProtection="0"/>
  </cellStyleXfs>
  <cellXfs count="755">
    <xf numFmtId="0" fontId="0" fillId="0" borderId="0" xfId="0"/>
    <xf numFmtId="0" fontId="1" fillId="0" borderId="0" xfId="0" applyFont="1" applyAlignment="1">
      <alignment horizontal="center"/>
    </xf>
    <xf numFmtId="0" fontId="1" fillId="2" borderId="4" xfId="0" applyFont="1" applyFill="1" applyBorder="1" applyAlignment="1">
      <alignment horizontal="center"/>
    </xf>
    <xf numFmtId="0" fontId="1" fillId="0" borderId="4" xfId="0" applyFont="1" applyBorder="1" applyAlignment="1">
      <alignment horizontal="center"/>
    </xf>
    <xf numFmtId="0" fontId="0" fillId="4" borderId="7" xfId="0" applyFill="1" applyBorder="1" applyAlignment="1">
      <alignment horizontal="center"/>
    </xf>
    <xf numFmtId="0" fontId="3" fillId="4" borderId="9" xfId="0" applyFont="1" applyFill="1" applyBorder="1" applyAlignment="1">
      <alignment horizontal="center"/>
    </xf>
    <xf numFmtId="0" fontId="0" fillId="4" borderId="10" xfId="0" applyFill="1" applyBorder="1" applyAlignment="1">
      <alignment horizontal="center"/>
    </xf>
    <xf numFmtId="0" fontId="1" fillId="4" borderId="11" xfId="0" applyFont="1" applyFill="1" applyBorder="1" applyAlignment="1">
      <alignment horizontal="center"/>
    </xf>
    <xf numFmtId="0" fontId="0" fillId="4" borderId="6" xfId="0" applyFill="1" applyBorder="1" applyAlignment="1">
      <alignment horizontal="center"/>
    </xf>
    <xf numFmtId="0" fontId="3" fillId="5" borderId="9" xfId="0" applyFont="1" applyFill="1" applyBorder="1" applyAlignment="1">
      <alignment horizontal="center"/>
    </xf>
    <xf numFmtId="0" fontId="0" fillId="5" borderId="10" xfId="0" applyFill="1" applyBorder="1" applyAlignment="1">
      <alignment horizontal="center"/>
    </xf>
    <xf numFmtId="0" fontId="3" fillId="6" borderId="9" xfId="0" applyFont="1" applyFill="1" applyBorder="1" applyAlignment="1">
      <alignment horizontal="center"/>
    </xf>
    <xf numFmtId="0" fontId="0" fillId="6" borderId="4" xfId="0" applyFill="1" applyBorder="1" applyAlignment="1">
      <alignment horizontal="center"/>
    </xf>
    <xf numFmtId="0" fontId="1" fillId="2" borderId="3" xfId="0" applyFont="1" applyFill="1" applyBorder="1" applyAlignment="1">
      <alignment horizontal="center"/>
    </xf>
    <xf numFmtId="0" fontId="0" fillId="6" borderId="10" xfId="0" applyFill="1" applyBorder="1" applyAlignment="1">
      <alignment horizontal="center"/>
    </xf>
    <xf numFmtId="0" fontId="1" fillId="8" borderId="9" xfId="0" applyFont="1" applyFill="1" applyBorder="1" applyAlignment="1">
      <alignment horizontal="center"/>
    </xf>
    <xf numFmtId="0" fontId="1" fillId="8" borderId="11" xfId="0" applyFont="1" applyFill="1" applyBorder="1" applyAlignment="1">
      <alignment horizontal="center"/>
    </xf>
    <xf numFmtId="0" fontId="1" fillId="8" borderId="10" xfId="0" applyFont="1" applyFill="1" applyBorder="1" applyAlignment="1">
      <alignment horizontal="center"/>
    </xf>
    <xf numFmtId="0" fontId="1" fillId="4" borderId="9" xfId="0" applyFont="1" applyFill="1" applyBorder="1" applyAlignment="1">
      <alignment horizontal="center"/>
    </xf>
    <xf numFmtId="0" fontId="1" fillId="9" borderId="9" xfId="0" applyFont="1" applyFill="1" applyBorder="1" applyAlignment="1">
      <alignment horizontal="center"/>
    </xf>
    <xf numFmtId="0" fontId="0" fillId="4" borderId="4" xfId="0" applyFill="1" applyBorder="1" applyAlignment="1">
      <alignment horizontal="center"/>
    </xf>
    <xf numFmtId="0" fontId="1" fillId="9" borderId="4" xfId="0" applyFont="1" applyFill="1" applyBorder="1" applyAlignment="1">
      <alignment horizontal="center"/>
    </xf>
    <xf numFmtId="0" fontId="1" fillId="4" borderId="4" xfId="0" applyFont="1" applyFill="1" applyBorder="1" applyAlignment="1">
      <alignment horizontal="center"/>
    </xf>
    <xf numFmtId="0" fontId="1" fillId="9" borderId="10" xfId="0" applyFont="1" applyFill="1" applyBorder="1" applyAlignment="1">
      <alignment horizontal="center"/>
    </xf>
    <xf numFmtId="0" fontId="0" fillId="5" borderId="4" xfId="0" applyFill="1" applyBorder="1" applyAlignment="1">
      <alignment horizontal="center"/>
    </xf>
    <xf numFmtId="0" fontId="3" fillId="4" borderId="4" xfId="0" applyFont="1" applyFill="1" applyBorder="1" applyAlignment="1">
      <alignment horizontal="center"/>
    </xf>
    <xf numFmtId="0" fontId="1" fillId="5" borderId="9" xfId="0" applyFont="1" applyFill="1" applyBorder="1" applyAlignment="1">
      <alignment horizontal="center"/>
    </xf>
    <xf numFmtId="0" fontId="4" fillId="4" borderId="4" xfId="0" applyFont="1" applyFill="1" applyBorder="1" applyAlignment="1">
      <alignment horizontal="center"/>
    </xf>
    <xf numFmtId="0" fontId="4" fillId="5" borderId="4" xfId="0" applyFont="1" applyFill="1" applyBorder="1" applyAlignment="1">
      <alignment horizontal="center"/>
    </xf>
    <xf numFmtId="0" fontId="1" fillId="7" borderId="9" xfId="0" applyFont="1" applyFill="1" applyBorder="1" applyAlignment="1">
      <alignment horizontal="center" wrapText="1"/>
    </xf>
    <xf numFmtId="0" fontId="0" fillId="7" borderId="4" xfId="0" applyFill="1" applyBorder="1" applyAlignment="1">
      <alignment horizontal="center"/>
    </xf>
    <xf numFmtId="0" fontId="1" fillId="7" borderId="4" xfId="0" applyFont="1" applyFill="1" applyBorder="1" applyAlignment="1">
      <alignment horizontal="center" wrapText="1"/>
    </xf>
    <xf numFmtId="0" fontId="0" fillId="11" borderId="10" xfId="0" applyFill="1" applyBorder="1" applyAlignment="1">
      <alignment horizontal="center"/>
    </xf>
    <xf numFmtId="0" fontId="0" fillId="7" borderId="10" xfId="0" applyFill="1" applyBorder="1" applyAlignment="1">
      <alignment horizontal="center"/>
    </xf>
    <xf numFmtId="0" fontId="1" fillId="11" borderId="9" xfId="0" applyFont="1" applyFill="1" applyBorder="1" applyAlignment="1">
      <alignment horizontal="center"/>
    </xf>
    <xf numFmtId="0" fontId="0" fillId="11" borderId="4" xfId="0" applyFill="1" applyBorder="1" applyAlignment="1">
      <alignment horizontal="center"/>
    </xf>
    <xf numFmtId="0" fontId="1" fillId="6" borderId="5" xfId="0" applyFont="1" applyFill="1" applyBorder="1" applyAlignment="1">
      <alignment horizontal="center"/>
    </xf>
    <xf numFmtId="0" fontId="0" fillId="6" borderId="8" xfId="0" applyFill="1" applyBorder="1" applyAlignment="1">
      <alignment horizontal="center"/>
    </xf>
    <xf numFmtId="0" fontId="1" fillId="6" borderId="8" xfId="0" applyFont="1" applyFill="1" applyBorder="1" applyAlignment="1">
      <alignment horizontal="center"/>
    </xf>
    <xf numFmtId="0" fontId="1" fillId="6" borderId="9" xfId="0" applyFont="1" applyFill="1" applyBorder="1" applyAlignment="1">
      <alignment horizontal="center"/>
    </xf>
    <xf numFmtId="0" fontId="1" fillId="8" borderId="4" xfId="0" applyFont="1" applyFill="1" applyBorder="1" applyAlignment="1">
      <alignment horizontal="center"/>
    </xf>
    <xf numFmtId="0" fontId="1" fillId="9" borderId="6" xfId="0" applyFont="1" applyFill="1" applyBorder="1" applyAlignment="1">
      <alignment horizontal="center"/>
    </xf>
    <xf numFmtId="0" fontId="1" fillId="11" borderId="9" xfId="0" applyFont="1" applyFill="1" applyBorder="1" applyAlignment="1">
      <alignment horizontal="center" wrapText="1"/>
    </xf>
    <xf numFmtId="0" fontId="1" fillId="9" borderId="11" xfId="0" applyFont="1" applyFill="1" applyBorder="1" applyAlignment="1">
      <alignment horizontal="center"/>
    </xf>
    <xf numFmtId="0" fontId="0" fillId="6" borderId="6" xfId="0" applyFill="1" applyBorder="1" applyAlignment="1">
      <alignment horizontal="center"/>
    </xf>
    <xf numFmtId="0" fontId="1" fillId="6" borderId="11" xfId="0" applyFont="1" applyFill="1" applyBorder="1" applyAlignment="1">
      <alignment horizontal="center"/>
    </xf>
    <xf numFmtId="0" fontId="0" fillId="6" borderId="14" xfId="0" applyFill="1" applyBorder="1" applyAlignment="1">
      <alignment horizontal="center"/>
    </xf>
    <xf numFmtId="0" fontId="1" fillId="9" borderId="5" xfId="0" applyFont="1" applyFill="1" applyBorder="1" applyAlignment="1">
      <alignment horizontal="center"/>
    </xf>
    <xf numFmtId="0" fontId="3" fillId="4" borderId="8" xfId="0" applyFont="1" applyFill="1" applyBorder="1" applyAlignment="1">
      <alignment horizontal="center"/>
    </xf>
    <xf numFmtId="0" fontId="5" fillId="4" borderId="8" xfId="0" applyFont="1" applyFill="1" applyBorder="1" applyAlignment="1">
      <alignment horizontal="center"/>
    </xf>
    <xf numFmtId="0" fontId="0" fillId="4" borderId="8" xfId="0" applyFill="1" applyBorder="1" applyAlignment="1">
      <alignment horizontal="center"/>
    </xf>
    <xf numFmtId="0" fontId="5" fillId="4" borderId="4" xfId="0" applyFont="1" applyFill="1" applyBorder="1" applyAlignment="1">
      <alignment horizontal="center"/>
    </xf>
    <xf numFmtId="0" fontId="1" fillId="13" borderId="1" xfId="0" applyFont="1" applyFill="1" applyBorder="1" applyAlignment="1">
      <alignment horizontal="center"/>
    </xf>
    <xf numFmtId="0" fontId="1" fillId="13" borderId="3" xfId="0" applyFont="1" applyFill="1" applyBorder="1" applyAlignment="1">
      <alignment horizontal="center"/>
    </xf>
    <xf numFmtId="0" fontId="8" fillId="0" borderId="0" xfId="0" applyFont="1"/>
    <xf numFmtId="0" fontId="1" fillId="0" borderId="1" xfId="0" applyFont="1" applyBorder="1" applyAlignment="1">
      <alignment horizontal="center"/>
    </xf>
    <xf numFmtId="0" fontId="0" fillId="0" borderId="8" xfId="0" applyBorder="1"/>
    <xf numFmtId="0" fontId="1" fillId="0" borderId="6" xfId="0" applyFont="1" applyBorder="1" applyAlignment="1">
      <alignment horizontal="center"/>
    </xf>
    <xf numFmtId="20" fontId="0" fillId="0" borderId="8" xfId="0" applyNumberFormat="1" applyBorder="1"/>
    <xf numFmtId="20" fontId="1" fillId="0" borderId="8" xfId="0" applyNumberFormat="1" applyFont="1" applyBorder="1"/>
    <xf numFmtId="0" fontId="1" fillId="10" borderId="1" xfId="0" applyFont="1" applyFill="1" applyBorder="1" applyAlignment="1">
      <alignment horizontal="center"/>
    </xf>
    <xf numFmtId="0" fontId="1" fillId="0" borderId="3" xfId="0" applyFont="1" applyBorder="1" applyAlignment="1">
      <alignment horizontal="center"/>
    </xf>
    <xf numFmtId="0" fontId="2" fillId="16" borderId="10" xfId="0" applyFont="1" applyFill="1" applyBorder="1" applyAlignment="1">
      <alignment horizontal="center" vertical="top"/>
    </xf>
    <xf numFmtId="0" fontId="1" fillId="16" borderId="9" xfId="0" applyFont="1" applyFill="1" applyBorder="1" applyAlignment="1">
      <alignment horizontal="center"/>
    </xf>
    <xf numFmtId="0" fontId="0" fillId="16" borderId="9" xfId="0" applyFill="1" applyBorder="1"/>
    <xf numFmtId="0" fontId="1" fillId="3" borderId="1" xfId="0" applyFont="1" applyFill="1" applyBorder="1" applyAlignment="1">
      <alignment horizontal="center"/>
    </xf>
    <xf numFmtId="0" fontId="1" fillId="3" borderId="3" xfId="0" applyFont="1" applyFill="1" applyBorder="1" applyAlignment="1">
      <alignment horizontal="center"/>
    </xf>
    <xf numFmtId="0" fontId="2" fillId="16" borderId="10" xfId="0" applyFont="1" applyFill="1" applyBorder="1" applyAlignment="1">
      <alignment horizontal="center" vertical="top" wrapText="1"/>
    </xf>
    <xf numFmtId="0" fontId="1" fillId="0" borderId="0" xfId="0" applyFont="1"/>
    <xf numFmtId="0" fontId="1" fillId="9" borderId="3" xfId="0" applyFont="1" applyFill="1" applyBorder="1" applyAlignment="1">
      <alignment horizontal="center"/>
    </xf>
    <xf numFmtId="0" fontId="1" fillId="3" borderId="4" xfId="0" applyFont="1" applyFill="1" applyBorder="1"/>
    <xf numFmtId="0" fontId="0" fillId="3" borderId="4" xfId="0" applyFill="1" applyBorder="1"/>
    <xf numFmtId="0" fontId="0" fillId="3" borderId="10" xfId="0" applyFill="1" applyBorder="1"/>
    <xf numFmtId="0" fontId="0" fillId="0" borderId="0" xfId="0" applyAlignment="1">
      <alignment horizontal="center"/>
    </xf>
    <xf numFmtId="20" fontId="1" fillId="11" borderId="3" xfId="0" applyNumberFormat="1" applyFont="1" applyFill="1" applyBorder="1" applyAlignment="1">
      <alignment horizontal="center"/>
    </xf>
    <xf numFmtId="0" fontId="3" fillId="0" borderId="0" xfId="0" applyFont="1" applyAlignment="1">
      <alignment horizontal="center"/>
    </xf>
    <xf numFmtId="0" fontId="13" fillId="0" borderId="0" xfId="0" applyFont="1" applyAlignment="1">
      <alignment horizontal="center"/>
    </xf>
    <xf numFmtId="20" fontId="1" fillId="11" borderId="2" xfId="0" applyNumberFormat="1" applyFont="1" applyFill="1" applyBorder="1" applyAlignment="1">
      <alignment horizontal="center"/>
    </xf>
    <xf numFmtId="20" fontId="0" fillId="0" borderId="16" xfId="0" applyNumberFormat="1" applyBorder="1" applyAlignment="1">
      <alignment horizontal="center"/>
    </xf>
    <xf numFmtId="20" fontId="0" fillId="0" borderId="20" xfId="0" applyNumberFormat="1" applyBorder="1" applyAlignment="1">
      <alignment horizontal="center" vertical="center"/>
    </xf>
    <xf numFmtId="20" fontId="0" fillId="0" borderId="0" xfId="0" applyNumberFormat="1" applyAlignment="1">
      <alignment horizontal="center" vertical="center"/>
    </xf>
    <xf numFmtId="20" fontId="1" fillId="14" borderId="20" xfId="0" applyNumberFormat="1" applyFont="1" applyFill="1" applyBorder="1" applyAlignment="1">
      <alignment horizontal="center" vertical="center"/>
    </xf>
    <xf numFmtId="0" fontId="1" fillId="14" borderId="2" xfId="0" applyFont="1" applyFill="1" applyBorder="1" applyAlignment="1">
      <alignment horizontal="center"/>
    </xf>
    <xf numFmtId="0" fontId="1" fillId="14" borderId="1" xfId="0" applyFont="1" applyFill="1" applyBorder="1" applyAlignment="1">
      <alignment horizontal="center"/>
    </xf>
    <xf numFmtId="0" fontId="1" fillId="14" borderId="3" xfId="0" applyFont="1" applyFill="1" applyBorder="1" applyAlignment="1">
      <alignment horizontal="center"/>
    </xf>
    <xf numFmtId="20" fontId="1" fillId="11" borderId="20" xfId="0" applyNumberFormat="1" applyFont="1" applyFill="1" applyBorder="1" applyAlignment="1">
      <alignment horizontal="center"/>
    </xf>
    <xf numFmtId="20" fontId="0" fillId="0" borderId="27" xfId="0" applyNumberFormat="1" applyBorder="1" applyAlignment="1">
      <alignment horizontal="center" vertical="center"/>
    </xf>
    <xf numFmtId="20" fontId="0" fillId="0" borderId="29" xfId="0" applyNumberFormat="1" applyBorder="1" applyAlignment="1">
      <alignment horizontal="center" vertical="center"/>
    </xf>
    <xf numFmtId="20" fontId="1" fillId="4" borderId="3" xfId="0" applyNumberFormat="1" applyFont="1" applyFill="1" applyBorder="1" applyAlignment="1">
      <alignment horizontal="center" vertical="center"/>
    </xf>
    <xf numFmtId="20" fontId="1" fillId="5" borderId="3" xfId="0" applyNumberFormat="1" applyFont="1" applyFill="1" applyBorder="1" applyAlignment="1">
      <alignment horizontal="center" vertical="center"/>
    </xf>
    <xf numFmtId="20" fontId="1" fillId="11" borderId="3" xfId="0" applyNumberFormat="1" applyFont="1" applyFill="1" applyBorder="1" applyAlignment="1">
      <alignment horizontal="center" vertical="center"/>
    </xf>
    <xf numFmtId="20" fontId="1" fillId="14" borderId="3" xfId="0" applyNumberFormat="1" applyFont="1" applyFill="1" applyBorder="1" applyAlignment="1">
      <alignment horizontal="center" vertical="center"/>
    </xf>
    <xf numFmtId="0" fontId="1" fillId="0" borderId="0" xfId="0" applyFont="1" applyAlignment="1">
      <alignment horizontal="left"/>
    </xf>
    <xf numFmtId="20" fontId="0" fillId="0" borderId="38" xfId="0" applyNumberFormat="1" applyBorder="1" applyAlignment="1">
      <alignment horizontal="center" vertical="center"/>
    </xf>
    <xf numFmtId="20" fontId="0" fillId="0" borderId="39" xfId="0" applyNumberFormat="1" applyBorder="1" applyAlignment="1">
      <alignment horizontal="center" vertical="center"/>
    </xf>
    <xf numFmtId="20" fontId="1" fillId="12" borderId="1" xfId="0" applyNumberFormat="1" applyFont="1" applyFill="1" applyBorder="1" applyAlignment="1">
      <alignment horizontal="center" vertical="center"/>
    </xf>
    <xf numFmtId="20" fontId="0" fillId="0" borderId="40" xfId="0" applyNumberFormat="1" applyBorder="1" applyAlignment="1">
      <alignment horizontal="center" vertical="center"/>
    </xf>
    <xf numFmtId="20" fontId="1" fillId="12" borderId="38" xfId="0" applyNumberFormat="1" applyFont="1" applyFill="1" applyBorder="1" applyAlignment="1">
      <alignment horizontal="center" vertical="center"/>
    </xf>
    <xf numFmtId="20" fontId="1" fillId="5" borderId="1" xfId="0" applyNumberFormat="1" applyFont="1" applyFill="1" applyBorder="1" applyAlignment="1">
      <alignment horizontal="center" vertical="center"/>
    </xf>
    <xf numFmtId="20" fontId="1" fillId="4" borderId="1" xfId="0" applyNumberFormat="1" applyFont="1" applyFill="1" applyBorder="1" applyAlignment="1">
      <alignment horizontal="center" vertical="center"/>
    </xf>
    <xf numFmtId="0" fontId="14" fillId="3" borderId="4" xfId="0" applyFont="1" applyFill="1" applyBorder="1"/>
    <xf numFmtId="0" fontId="8" fillId="3" borderId="4" xfId="0" applyFont="1" applyFill="1" applyBorder="1"/>
    <xf numFmtId="20" fontId="1" fillId="12" borderId="41" xfId="0" applyNumberFormat="1" applyFont="1" applyFill="1" applyBorder="1" applyAlignment="1">
      <alignment horizontal="center" vertical="center"/>
    </xf>
    <xf numFmtId="20" fontId="1" fillId="8" borderId="38" xfId="0" applyNumberFormat="1" applyFont="1" applyFill="1" applyBorder="1" applyAlignment="1">
      <alignment horizontal="center" vertical="center"/>
    </xf>
    <xf numFmtId="0" fontId="0" fillId="0" borderId="0" xfId="0" applyAlignment="1">
      <alignment horizontal="left" vertical="top" wrapText="1"/>
    </xf>
    <xf numFmtId="0" fontId="1" fillId="0" borderId="0" xfId="0" applyFont="1" applyAlignment="1">
      <alignment vertical="center" wrapText="1"/>
    </xf>
    <xf numFmtId="0" fontId="1" fillId="18" borderId="3" xfId="0" applyFont="1" applyFill="1" applyBorder="1" applyAlignment="1">
      <alignment vertical="center" wrapText="1"/>
    </xf>
    <xf numFmtId="0" fontId="7" fillId="18" borderId="3" xfId="0" applyFont="1" applyFill="1" applyBorder="1" applyAlignment="1">
      <alignment horizontal="center" vertical="center" wrapText="1"/>
    </xf>
    <xf numFmtId="0" fontId="8" fillId="0" borderId="4" xfId="0" applyFont="1" applyBorder="1"/>
    <xf numFmtId="0" fontId="8" fillId="3" borderId="10" xfId="0" applyFont="1" applyFill="1" applyBorder="1"/>
    <xf numFmtId="0" fontId="14" fillId="3" borderId="3" xfId="0" applyFont="1" applyFill="1" applyBorder="1"/>
    <xf numFmtId="0" fontId="18" fillId="0" borderId="0" xfId="0" applyFont="1"/>
    <xf numFmtId="0" fontId="18" fillId="0" borderId="0" xfId="0" applyFont="1" applyAlignment="1">
      <alignment vertical="center"/>
    </xf>
    <xf numFmtId="0" fontId="18" fillId="0" borderId="0" xfId="0" applyFont="1" applyAlignment="1">
      <alignment wrapText="1"/>
    </xf>
    <xf numFmtId="0" fontId="25" fillId="0" borderId="0" xfId="0" applyFont="1"/>
    <xf numFmtId="0" fontId="25" fillId="0" borderId="0" xfId="0" applyFont="1" applyAlignment="1">
      <alignment horizontal="center"/>
    </xf>
    <xf numFmtId="0" fontId="25" fillId="0" borderId="6" xfId="0" applyFont="1" applyBorder="1" applyAlignment="1">
      <alignment horizontal="center"/>
    </xf>
    <xf numFmtId="9" fontId="13" fillId="0" borderId="6" xfId="2" applyFont="1" applyFill="1" applyBorder="1" applyAlignment="1" applyProtection="1">
      <alignment horizontal="center"/>
    </xf>
    <xf numFmtId="0" fontId="13" fillId="0" borderId="6" xfId="0" applyFont="1" applyBorder="1" applyAlignment="1">
      <alignment horizontal="center"/>
    </xf>
    <xf numFmtId="0" fontId="25" fillId="0" borderId="7" xfId="0" applyFont="1" applyBorder="1"/>
    <xf numFmtId="0" fontId="13" fillId="0" borderId="0" xfId="0" applyFont="1"/>
    <xf numFmtId="0" fontId="25" fillId="0" borderId="12" xfId="0" applyFont="1" applyBorder="1" applyAlignment="1">
      <alignment horizontal="center"/>
    </xf>
    <xf numFmtId="1" fontId="25" fillId="0" borderId="0" xfId="0" applyNumberFormat="1" applyFont="1"/>
    <xf numFmtId="0" fontId="27" fillId="0" borderId="0" xfId="0" applyFont="1"/>
    <xf numFmtId="0" fontId="26" fillId="0" borderId="0" xfId="0" applyFont="1"/>
    <xf numFmtId="0" fontId="25" fillId="0" borderId="14" xfId="0" applyFont="1" applyBorder="1"/>
    <xf numFmtId="0" fontId="25" fillId="0" borderId="12" xfId="0" applyFont="1" applyBorder="1"/>
    <xf numFmtId="0" fontId="18" fillId="0" borderId="0" xfId="0" applyFont="1" applyAlignment="1">
      <alignment vertical="center" wrapText="1"/>
    </xf>
    <xf numFmtId="0" fontId="19" fillId="0" borderId="8" xfId="0" applyFont="1" applyBorder="1"/>
    <xf numFmtId="2" fontId="18" fillId="23" borderId="16" xfId="1" applyNumberFormat="1" applyFont="1" applyFill="1" applyBorder="1" applyAlignment="1" applyProtection="1">
      <alignment horizontal="center"/>
      <protection locked="0"/>
    </xf>
    <xf numFmtId="0" fontId="18" fillId="0" borderId="0" xfId="0" applyFont="1" applyAlignment="1">
      <alignment horizontal="center"/>
    </xf>
    <xf numFmtId="44" fontId="18" fillId="23" borderId="29" xfId="1" applyFont="1" applyFill="1" applyBorder="1" applyProtection="1">
      <protection locked="0"/>
    </xf>
    <xf numFmtId="9" fontId="19" fillId="0" borderId="2" xfId="2" applyFont="1" applyBorder="1" applyAlignment="1">
      <alignment horizontal="center"/>
    </xf>
    <xf numFmtId="44" fontId="18" fillId="0" borderId="3" xfId="1" applyFont="1" applyBorder="1" applyProtection="1"/>
    <xf numFmtId="9" fontId="19" fillId="0" borderId="44" xfId="2" applyFont="1" applyBorder="1" applyAlignment="1" applyProtection="1">
      <alignment horizontal="center"/>
    </xf>
    <xf numFmtId="44" fontId="19" fillId="27" borderId="3" xfId="1" applyFont="1" applyFill="1" applyBorder="1" applyProtection="1"/>
    <xf numFmtId="0" fontId="18" fillId="0" borderId="8" xfId="0" applyFont="1" applyBorder="1"/>
    <xf numFmtId="0" fontId="18" fillId="27" borderId="23" xfId="0" applyFont="1" applyFill="1" applyBorder="1" applyAlignment="1">
      <alignment horizontal="left"/>
    </xf>
    <xf numFmtId="44" fontId="18" fillId="23" borderId="38" xfId="1" applyFont="1" applyFill="1" applyBorder="1" applyProtection="1">
      <protection locked="0"/>
    </xf>
    <xf numFmtId="10" fontId="19" fillId="27" borderId="21" xfId="2" applyNumberFormat="1" applyFont="1" applyFill="1" applyBorder="1" applyAlignment="1" applyProtection="1">
      <alignment horizontal="center"/>
    </xf>
    <xf numFmtId="0" fontId="18" fillId="0" borderId="0" xfId="0" applyFont="1" applyAlignment="1">
      <alignment horizontal="left"/>
    </xf>
    <xf numFmtId="0" fontId="19" fillId="0" borderId="0" xfId="0" applyFont="1" applyAlignment="1">
      <alignment horizontal="center"/>
    </xf>
    <xf numFmtId="0" fontId="19" fillId="0" borderId="6" xfId="0" applyFont="1" applyBorder="1" applyAlignment="1">
      <alignment horizontal="center"/>
    </xf>
    <xf numFmtId="9" fontId="19" fillId="0" borderId="0" xfId="2" applyFont="1" applyBorder="1" applyAlignment="1" applyProtection="1">
      <alignment horizontal="center"/>
    </xf>
    <xf numFmtId="0" fontId="34" fillId="0" borderId="8" xfId="0" applyFont="1" applyBorder="1"/>
    <xf numFmtId="0" fontId="19" fillId="19" borderId="22" xfId="0" applyFont="1" applyFill="1" applyBorder="1"/>
    <xf numFmtId="44" fontId="18" fillId="26" borderId="38" xfId="1" applyFont="1" applyFill="1" applyBorder="1" applyProtection="1"/>
    <xf numFmtId="10" fontId="19" fillId="19" borderId="21" xfId="2" applyNumberFormat="1" applyFont="1" applyFill="1" applyBorder="1" applyAlignment="1" applyProtection="1">
      <alignment horizontal="center"/>
    </xf>
    <xf numFmtId="0" fontId="18" fillId="0" borderId="4" xfId="0" applyFont="1" applyBorder="1" applyAlignment="1">
      <alignment horizontal="left"/>
    </xf>
    <xf numFmtId="0" fontId="19" fillId="19" borderId="23" xfId="0" applyFont="1" applyFill="1" applyBorder="1" applyAlignment="1">
      <alignment horizontal="left"/>
    </xf>
    <xf numFmtId="44" fontId="18" fillId="23" borderId="43" xfId="1" applyFont="1" applyFill="1" applyBorder="1" applyProtection="1">
      <protection locked="0"/>
    </xf>
    <xf numFmtId="44" fontId="19" fillId="26" borderId="3" xfId="1" applyFont="1" applyFill="1" applyBorder="1" applyProtection="1"/>
    <xf numFmtId="10" fontId="19" fillId="27" borderId="3" xfId="2" applyNumberFormat="1" applyFont="1" applyFill="1" applyBorder="1" applyAlignment="1" applyProtection="1">
      <alignment horizontal="center"/>
    </xf>
    <xf numFmtId="1" fontId="19" fillId="23" borderId="3" xfId="1" applyNumberFormat="1" applyFont="1" applyFill="1" applyBorder="1" applyAlignment="1" applyProtection="1">
      <alignment horizontal="center"/>
      <protection locked="0"/>
    </xf>
    <xf numFmtId="1" fontId="18" fillId="0" borderId="0" xfId="1" applyNumberFormat="1" applyFont="1" applyFill="1" applyBorder="1" applyProtection="1">
      <protection locked="0"/>
    </xf>
    <xf numFmtId="0" fontId="33" fillId="22" borderId="22" xfId="0" applyFont="1" applyFill="1" applyBorder="1"/>
    <xf numFmtId="0" fontId="18" fillId="0" borderId="7" xfId="0" applyFont="1" applyBorder="1"/>
    <xf numFmtId="0" fontId="18" fillId="0" borderId="14" xfId="0" applyFont="1" applyBorder="1"/>
    <xf numFmtId="0" fontId="18" fillId="0" borderId="14" xfId="0" applyFont="1" applyBorder="1" applyAlignment="1">
      <alignment horizontal="center"/>
    </xf>
    <xf numFmtId="0" fontId="18" fillId="0" borderId="5" xfId="0" applyFont="1" applyBorder="1"/>
    <xf numFmtId="0" fontId="20" fillId="0" borderId="8" xfId="0" applyFont="1" applyBorder="1" applyAlignment="1">
      <alignment horizontal="center"/>
    </xf>
    <xf numFmtId="0" fontId="19" fillId="16" borderId="22" xfId="0" applyFont="1" applyFill="1" applyBorder="1" applyAlignment="1">
      <alignment horizontal="center"/>
    </xf>
    <xf numFmtId="0" fontId="19" fillId="16" borderId="23" xfId="0" applyFont="1" applyFill="1" applyBorder="1" applyAlignment="1">
      <alignment horizontal="center"/>
    </xf>
    <xf numFmtId="164" fontId="19" fillId="16" borderId="16" xfId="1" applyNumberFormat="1" applyFont="1" applyFill="1" applyBorder="1" applyProtection="1"/>
    <xf numFmtId="164" fontId="18" fillId="2" borderId="48" xfId="0" applyNumberFormat="1" applyFont="1" applyFill="1" applyBorder="1"/>
    <xf numFmtId="164" fontId="18" fillId="2" borderId="37" xfId="0" applyNumberFormat="1" applyFont="1" applyFill="1" applyBorder="1"/>
    <xf numFmtId="164" fontId="18" fillId="2" borderId="49" xfId="0" applyNumberFormat="1" applyFont="1" applyFill="1" applyBorder="1"/>
    <xf numFmtId="164" fontId="19" fillId="16" borderId="20" xfId="1" applyNumberFormat="1" applyFont="1" applyFill="1" applyBorder="1" applyProtection="1"/>
    <xf numFmtId="164" fontId="18" fillId="2" borderId="21" xfId="0" applyNumberFormat="1" applyFont="1" applyFill="1" applyBorder="1"/>
    <xf numFmtId="164" fontId="18" fillId="2" borderId="22" xfId="0" applyNumberFormat="1" applyFont="1" applyFill="1" applyBorder="1"/>
    <xf numFmtId="164" fontId="19" fillId="16" borderId="24" xfId="1" applyNumberFormat="1" applyFont="1" applyFill="1" applyBorder="1" applyProtection="1"/>
    <xf numFmtId="0" fontId="19" fillId="26" borderId="25" xfId="0" applyFont="1" applyFill="1" applyBorder="1" applyAlignment="1">
      <alignment horizontal="center"/>
    </xf>
    <xf numFmtId="0" fontId="19" fillId="26" borderId="25" xfId="0" applyFont="1" applyFill="1" applyBorder="1" applyAlignment="1">
      <alignment horizontal="center" wrapText="1"/>
    </xf>
    <xf numFmtId="0" fontId="19" fillId="26" borderId="26" xfId="0" applyFont="1" applyFill="1" applyBorder="1" applyAlignment="1">
      <alignment horizontal="center" wrapText="1"/>
    </xf>
    <xf numFmtId="0" fontId="32" fillId="13" borderId="21" xfId="0" applyFont="1" applyFill="1" applyBorder="1"/>
    <xf numFmtId="9" fontId="32" fillId="13" borderId="42" xfId="2" applyFont="1" applyFill="1" applyBorder="1" applyAlignment="1">
      <alignment horizontal="center"/>
    </xf>
    <xf numFmtId="0" fontId="32" fillId="13" borderId="38" xfId="0" applyFont="1" applyFill="1" applyBorder="1"/>
    <xf numFmtId="0" fontId="32" fillId="13" borderId="42" xfId="0" applyFont="1" applyFill="1" applyBorder="1"/>
    <xf numFmtId="44" fontId="33" fillId="13" borderId="29" xfId="1" applyFont="1" applyFill="1" applyBorder="1"/>
    <xf numFmtId="164" fontId="18" fillId="2" borderId="23" xfId="0" applyNumberFormat="1" applyFont="1" applyFill="1" applyBorder="1"/>
    <xf numFmtId="164" fontId="18" fillId="2" borderId="46" xfId="0" applyNumberFormat="1" applyFont="1" applyFill="1" applyBorder="1"/>
    <xf numFmtId="164" fontId="18" fillId="2" borderId="45" xfId="0" applyNumberFormat="1" applyFont="1" applyFill="1" applyBorder="1"/>
    <xf numFmtId="164" fontId="18" fillId="2" borderId="47" xfId="0" applyNumberFormat="1" applyFont="1" applyFill="1" applyBorder="1"/>
    <xf numFmtId="0" fontId="19" fillId="27" borderId="5" xfId="0" applyFont="1" applyFill="1" applyBorder="1" applyAlignment="1">
      <alignment horizontal="center"/>
    </xf>
    <xf numFmtId="0" fontId="19" fillId="27" borderId="15" xfId="0" applyFont="1" applyFill="1" applyBorder="1" applyAlignment="1">
      <alignment horizontal="center"/>
    </xf>
    <xf numFmtId="0" fontId="19" fillId="27" borderId="11" xfId="0" applyFont="1" applyFill="1" applyBorder="1" applyAlignment="1">
      <alignment horizontal="center"/>
    </xf>
    <xf numFmtId="164" fontId="18" fillId="27" borderId="16" xfId="1" applyNumberFormat="1" applyFont="1" applyFill="1" applyBorder="1" applyProtection="1"/>
    <xf numFmtId="164" fontId="18" fillId="2" borderId="17" xfId="0" applyNumberFormat="1" applyFont="1" applyFill="1" applyBorder="1"/>
    <xf numFmtId="164" fontId="18" fillId="2" borderId="18" xfId="0" applyNumberFormat="1" applyFont="1" applyFill="1" applyBorder="1"/>
    <xf numFmtId="164" fontId="18" fillId="2" borderId="19" xfId="0" applyNumberFormat="1" applyFont="1" applyFill="1" applyBorder="1"/>
    <xf numFmtId="164" fontId="18" fillId="27" borderId="20" xfId="1" applyNumberFormat="1" applyFont="1" applyFill="1" applyBorder="1" applyProtection="1"/>
    <xf numFmtId="164" fontId="18" fillId="27" borderId="24" xfId="1" applyNumberFormat="1" applyFont="1" applyFill="1" applyBorder="1" applyProtection="1"/>
    <xf numFmtId="0" fontId="18" fillId="0" borderId="6" xfId="0" applyFont="1" applyBorder="1"/>
    <xf numFmtId="0" fontId="18" fillId="27" borderId="23" xfId="0" applyFont="1" applyFill="1" applyBorder="1"/>
    <xf numFmtId="44" fontId="18" fillId="26" borderId="21" xfId="1" applyFont="1" applyFill="1" applyBorder="1" applyProtection="1"/>
    <xf numFmtId="1" fontId="18" fillId="15" borderId="16" xfId="1" applyNumberFormat="1" applyFont="1" applyFill="1" applyBorder="1" applyAlignment="1" applyProtection="1">
      <alignment horizontal="center"/>
      <protection locked="0"/>
    </xf>
    <xf numFmtId="0" fontId="18" fillId="0" borderId="6" xfId="0" applyFont="1" applyBorder="1" applyAlignment="1">
      <alignment vertical="top"/>
    </xf>
    <xf numFmtId="44" fontId="18" fillId="26" borderId="16" xfId="1" applyFont="1" applyFill="1" applyBorder="1" applyProtection="1"/>
    <xf numFmtId="0" fontId="37" fillId="0" borderId="0" xfId="0" applyFont="1" applyAlignment="1">
      <alignment horizontal="center"/>
    </xf>
    <xf numFmtId="0" fontId="37" fillId="0" borderId="0" xfId="0" applyFont="1"/>
    <xf numFmtId="0" fontId="38" fillId="0" borderId="0" xfId="0" applyFont="1" applyAlignment="1">
      <alignment horizontal="center"/>
    </xf>
    <xf numFmtId="0" fontId="40" fillId="0" borderId="0" xfId="0" applyFont="1"/>
    <xf numFmtId="0" fontId="19" fillId="29" borderId="9" xfId="0" applyFont="1" applyFill="1" applyBorder="1" applyAlignment="1">
      <alignment horizontal="center"/>
    </xf>
    <xf numFmtId="0" fontId="38" fillId="29" borderId="9" xfId="0" applyFont="1" applyFill="1" applyBorder="1" applyAlignment="1">
      <alignment horizontal="center"/>
    </xf>
    <xf numFmtId="0" fontId="37" fillId="29" borderId="9" xfId="0" applyFont="1" applyFill="1" applyBorder="1"/>
    <xf numFmtId="0" fontId="35" fillId="29" borderId="10" xfId="0" applyFont="1" applyFill="1" applyBorder="1" applyAlignment="1">
      <alignment horizontal="center" vertical="top" wrapText="1"/>
    </xf>
    <xf numFmtId="0" fontId="40" fillId="29" borderId="10" xfId="0" applyFont="1" applyFill="1" applyBorder="1" applyAlignment="1">
      <alignment horizontal="center" vertical="top" wrapText="1"/>
    </xf>
    <xf numFmtId="0" fontId="31" fillId="29" borderId="4" xfId="0" applyFont="1" applyFill="1" applyBorder="1" applyAlignment="1">
      <alignment horizontal="center" vertical="top"/>
    </xf>
    <xf numFmtId="0" fontId="37" fillId="0" borderId="3" xfId="0" applyFont="1" applyBorder="1" applyAlignment="1">
      <alignment horizontal="center"/>
    </xf>
    <xf numFmtId="0" fontId="38" fillId="0" borderId="3" xfId="0" applyFont="1" applyBorder="1" applyAlignment="1">
      <alignment horizontal="center"/>
    </xf>
    <xf numFmtId="0" fontId="38" fillId="0" borderId="1" xfId="0" applyFont="1" applyBorder="1" applyAlignment="1">
      <alignment horizontal="center"/>
    </xf>
    <xf numFmtId="20" fontId="37" fillId="0" borderId="3" xfId="0" applyNumberFormat="1" applyFont="1" applyBorder="1" applyAlignment="1">
      <alignment horizontal="center"/>
    </xf>
    <xf numFmtId="0" fontId="38" fillId="0" borderId="9" xfId="0" applyFont="1" applyBorder="1" applyAlignment="1">
      <alignment horizontal="center"/>
    </xf>
    <xf numFmtId="0" fontId="38" fillId="0" borderId="4" xfId="0" applyFont="1" applyBorder="1" applyAlignment="1">
      <alignment horizontal="center"/>
    </xf>
    <xf numFmtId="0" fontId="38" fillId="0" borderId="6" xfId="0" applyFont="1" applyBorder="1" applyAlignment="1">
      <alignment horizontal="center"/>
    </xf>
    <xf numFmtId="20" fontId="38" fillId="9" borderId="3" xfId="0" applyNumberFormat="1" applyFont="1" applyFill="1" applyBorder="1" applyAlignment="1">
      <alignment horizontal="center"/>
    </xf>
    <xf numFmtId="20" fontId="38" fillId="19" borderId="3" xfId="0" applyNumberFormat="1" applyFont="1" applyFill="1" applyBorder="1" applyAlignment="1">
      <alignment horizontal="center"/>
    </xf>
    <xf numFmtId="20" fontId="38" fillId="27" borderId="9" xfId="0" applyNumberFormat="1" applyFont="1" applyFill="1" applyBorder="1" applyAlignment="1">
      <alignment horizontal="center"/>
    </xf>
    <xf numFmtId="0" fontId="38" fillId="27" borderId="9" xfId="0" applyFont="1" applyFill="1" applyBorder="1" applyAlignment="1">
      <alignment horizontal="center"/>
    </xf>
    <xf numFmtId="0" fontId="38" fillId="27" borderId="5" xfId="0" applyFont="1" applyFill="1" applyBorder="1" applyAlignment="1">
      <alignment horizontal="center"/>
    </xf>
    <xf numFmtId="0" fontId="38" fillId="27" borderId="11" xfId="0" applyFont="1" applyFill="1" applyBorder="1" applyAlignment="1">
      <alignment horizontal="center"/>
    </xf>
    <xf numFmtId="0" fontId="41" fillId="0" borderId="0" xfId="0" applyFont="1"/>
    <xf numFmtId="20" fontId="37" fillId="0" borderId="16" xfId="0" applyNumberFormat="1" applyFont="1" applyBorder="1" applyAlignment="1">
      <alignment horizontal="center" vertical="center"/>
    </xf>
    <xf numFmtId="0" fontId="19" fillId="0" borderId="9" xfId="0" applyFont="1" applyBorder="1" applyAlignment="1">
      <alignment horizontal="center"/>
    </xf>
    <xf numFmtId="0" fontId="38" fillId="26" borderId="3" xfId="0" applyFont="1" applyFill="1" applyBorder="1" applyAlignment="1">
      <alignment horizontal="center"/>
    </xf>
    <xf numFmtId="20" fontId="37" fillId="0" borderId="20" xfId="0" applyNumberFormat="1"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wrapText="1"/>
    </xf>
    <xf numFmtId="0" fontId="37" fillId="0" borderId="4" xfId="0" applyFont="1" applyBorder="1" applyAlignment="1">
      <alignment horizontal="center"/>
    </xf>
    <xf numFmtId="0" fontId="38" fillId="0" borderId="0" xfId="0" applyFont="1"/>
    <xf numFmtId="0" fontId="38" fillId="28" borderId="3" xfId="0" applyFont="1" applyFill="1" applyBorder="1" applyAlignment="1">
      <alignment horizontal="center"/>
    </xf>
    <xf numFmtId="0" fontId="37" fillId="29" borderId="4" xfId="0" applyFont="1" applyFill="1" applyBorder="1"/>
    <xf numFmtId="0" fontId="37" fillId="0" borderId="4" xfId="0" applyFont="1" applyBorder="1"/>
    <xf numFmtId="0" fontId="37" fillId="36" borderId="4" xfId="0" applyFont="1" applyFill="1" applyBorder="1"/>
    <xf numFmtId="0" fontId="38" fillId="28" borderId="9" xfId="0" applyFont="1" applyFill="1" applyBorder="1" applyAlignment="1">
      <alignment horizontal="center"/>
    </xf>
    <xf numFmtId="20" fontId="37" fillId="0" borderId="27" xfId="0" applyNumberFormat="1" applyFont="1" applyBorder="1" applyAlignment="1">
      <alignment horizontal="center" vertical="center"/>
    </xf>
    <xf numFmtId="0" fontId="37" fillId="36" borderId="51" xfId="0" applyFont="1" applyFill="1" applyBorder="1"/>
    <xf numFmtId="20" fontId="37" fillId="0" borderId="3" xfId="0" applyNumberFormat="1" applyFont="1" applyBorder="1" applyAlignment="1">
      <alignment horizontal="center" vertical="center"/>
    </xf>
    <xf numFmtId="0" fontId="37" fillId="37" borderId="52" xfId="0" applyFont="1" applyFill="1" applyBorder="1"/>
    <xf numFmtId="20" fontId="37" fillId="0" borderId="29" xfId="0" applyNumberFormat="1" applyFont="1" applyBorder="1" applyAlignment="1">
      <alignment horizontal="center" vertical="center"/>
    </xf>
    <xf numFmtId="0" fontId="37" fillId="38" borderId="52" xfId="0" applyFont="1" applyFill="1" applyBorder="1"/>
    <xf numFmtId="0" fontId="37" fillId="35" borderId="52" xfId="0" applyFont="1" applyFill="1" applyBorder="1"/>
    <xf numFmtId="0" fontId="38" fillId="29" borderId="52" xfId="0" applyFont="1" applyFill="1" applyBorder="1"/>
    <xf numFmtId="0" fontId="38" fillId="0" borderId="8" xfId="0" applyFont="1" applyBorder="1" applyAlignment="1">
      <alignment horizontal="center"/>
    </xf>
    <xf numFmtId="0" fontId="37" fillId="29" borderId="52" xfId="0" applyFont="1" applyFill="1" applyBorder="1"/>
    <xf numFmtId="0" fontId="37" fillId="29" borderId="53" xfId="0" applyFont="1" applyFill="1" applyBorder="1"/>
    <xf numFmtId="0" fontId="38" fillId="28" borderId="3" xfId="0" applyFont="1" applyFill="1" applyBorder="1" applyAlignment="1">
      <alignment vertical="center" wrapText="1"/>
    </xf>
    <xf numFmtId="0" fontId="37" fillId="29" borderId="4" xfId="0" applyFont="1" applyFill="1" applyBorder="1" applyAlignment="1">
      <alignment wrapText="1"/>
    </xf>
    <xf numFmtId="0" fontId="38" fillId="36" borderId="9" xfId="0" applyFont="1" applyFill="1" applyBorder="1" applyAlignment="1">
      <alignment horizontal="center"/>
    </xf>
    <xf numFmtId="0" fontId="38" fillId="36" borderId="10" xfId="0" applyFont="1" applyFill="1" applyBorder="1" applyAlignment="1">
      <alignment horizontal="center"/>
    </xf>
    <xf numFmtId="0" fontId="38" fillId="0" borderId="10" xfId="0" applyFont="1" applyBorder="1" applyAlignment="1">
      <alignment horizontal="center"/>
    </xf>
    <xf numFmtId="0" fontId="38" fillId="36" borderId="4" xfId="0" applyFont="1" applyFill="1" applyBorder="1" applyAlignment="1">
      <alignment horizontal="center"/>
    </xf>
    <xf numFmtId="0" fontId="37" fillId="0" borderId="10" xfId="0" applyFont="1" applyBorder="1"/>
    <xf numFmtId="0" fontId="38" fillId="36" borderId="12" xfId="0" applyFont="1" applyFill="1" applyBorder="1" applyAlignment="1">
      <alignment horizontal="center"/>
    </xf>
    <xf numFmtId="0" fontId="38" fillId="36" borderId="11" xfId="0" applyFont="1" applyFill="1" applyBorder="1" applyAlignment="1">
      <alignment horizontal="center"/>
    </xf>
    <xf numFmtId="0" fontId="19" fillId="0" borderId="11" xfId="0" applyFont="1" applyBorder="1" applyAlignment="1">
      <alignment horizontal="center"/>
    </xf>
    <xf numFmtId="0" fontId="37" fillId="36" borderId="6" xfId="0" applyFont="1" applyFill="1" applyBorder="1"/>
    <xf numFmtId="0" fontId="37" fillId="0" borderId="10" xfId="0" applyFont="1" applyBorder="1" applyAlignment="1">
      <alignment horizontal="center"/>
    </xf>
    <xf numFmtId="0" fontId="38" fillId="0" borderId="11" xfId="0" applyFont="1" applyBorder="1" applyAlignment="1">
      <alignment horizontal="center"/>
    </xf>
    <xf numFmtId="0" fontId="37" fillId="29" borderId="10" xfId="0" applyFont="1" applyFill="1" applyBorder="1"/>
    <xf numFmtId="0" fontId="38" fillId="36" borderId="6" xfId="0" applyFont="1" applyFill="1" applyBorder="1" applyAlignment="1">
      <alignment horizontal="center"/>
    </xf>
    <xf numFmtId="0" fontId="38" fillId="29" borderId="3" xfId="0" applyFont="1" applyFill="1" applyBorder="1"/>
    <xf numFmtId="0" fontId="37" fillId="0" borderId="6" xfId="0" applyFont="1" applyBorder="1"/>
    <xf numFmtId="0" fontId="37" fillId="36" borderId="6" xfId="0" applyFont="1" applyFill="1" applyBorder="1" applyAlignment="1">
      <alignment horizontal="center"/>
    </xf>
    <xf numFmtId="20" fontId="37" fillId="36" borderId="3" xfId="0" applyNumberFormat="1" applyFont="1" applyFill="1" applyBorder="1" applyAlignment="1">
      <alignment horizontal="center" vertical="center"/>
    </xf>
    <xf numFmtId="0" fontId="37" fillId="0" borderId="9" xfId="0" applyFont="1" applyBorder="1" applyAlignment="1">
      <alignment horizontal="center"/>
    </xf>
    <xf numFmtId="0" fontId="38" fillId="0" borderId="0" xfId="0" applyFont="1" applyAlignment="1">
      <alignment horizontal="left"/>
    </xf>
    <xf numFmtId="0" fontId="37" fillId="0" borderId="8" xfId="0" applyFont="1" applyBorder="1" applyAlignment="1">
      <alignment horizontal="center"/>
    </xf>
    <xf numFmtId="0" fontId="37" fillId="0" borderId="14" xfId="0" applyFont="1" applyBorder="1"/>
    <xf numFmtId="0" fontId="44" fillId="36" borderId="0" xfId="0" applyFont="1" applyFill="1" applyAlignment="1">
      <alignment horizontal="center"/>
    </xf>
    <xf numFmtId="0" fontId="38" fillId="36" borderId="14" xfId="0" applyFont="1" applyFill="1" applyBorder="1" applyAlignment="1">
      <alignment horizontal="center"/>
    </xf>
    <xf numFmtId="0" fontId="38" fillId="0" borderId="7" xfId="0" applyFont="1" applyBorder="1" applyAlignment="1">
      <alignment horizontal="center"/>
    </xf>
    <xf numFmtId="0" fontId="38" fillId="36" borderId="8" xfId="0" applyFont="1" applyFill="1" applyBorder="1" applyAlignment="1">
      <alignment horizontal="center"/>
    </xf>
    <xf numFmtId="0" fontId="37" fillId="36" borderId="8" xfId="0" applyFont="1" applyFill="1" applyBorder="1" applyAlignment="1">
      <alignment horizontal="center"/>
    </xf>
    <xf numFmtId="0" fontId="38" fillId="36" borderId="7" xfId="0" applyFont="1" applyFill="1" applyBorder="1" applyAlignment="1">
      <alignment horizontal="center"/>
    </xf>
    <xf numFmtId="0" fontId="37" fillId="36" borderId="4" xfId="0" applyFont="1" applyFill="1" applyBorder="1" applyAlignment="1">
      <alignment horizontal="center"/>
    </xf>
    <xf numFmtId="0" fontId="37" fillId="0" borderId="12" xfId="0" applyFont="1" applyBorder="1"/>
    <xf numFmtId="0" fontId="37" fillId="0" borderId="11" xfId="0" applyFont="1" applyBorder="1"/>
    <xf numFmtId="0" fontId="38" fillId="36" borderId="11" xfId="0" applyFont="1" applyFill="1" applyBorder="1"/>
    <xf numFmtId="0" fontId="37" fillId="36" borderId="12" xfId="0" applyFont="1" applyFill="1" applyBorder="1"/>
    <xf numFmtId="20" fontId="37" fillId="0" borderId="0" xfId="0" applyNumberFormat="1" applyFont="1" applyAlignment="1">
      <alignment horizontal="center" vertical="center"/>
    </xf>
    <xf numFmtId="0" fontId="37" fillId="36" borderId="10" xfId="0" applyFont="1" applyFill="1" applyBorder="1" applyAlignment="1">
      <alignment horizontal="center"/>
    </xf>
    <xf numFmtId="0" fontId="38" fillId="0" borderId="0" xfId="0" applyFont="1" applyAlignment="1">
      <alignment horizontal="center" wrapText="1"/>
    </xf>
    <xf numFmtId="20" fontId="38" fillId="0" borderId="0" xfId="0" applyNumberFormat="1" applyFont="1" applyAlignment="1">
      <alignment horizontal="center" vertical="center"/>
    </xf>
    <xf numFmtId="0" fontId="44" fillId="36" borderId="15" xfId="0" applyFont="1" applyFill="1" applyBorder="1" applyAlignment="1">
      <alignment horizontal="center"/>
    </xf>
    <xf numFmtId="0" fontId="45" fillId="36" borderId="14" xfId="0" applyFont="1" applyFill="1" applyBorder="1"/>
    <xf numFmtId="0" fontId="38" fillId="0" borderId="12" xfId="0" applyFont="1" applyBorder="1" applyAlignment="1">
      <alignment horizontal="center"/>
    </xf>
    <xf numFmtId="0" fontId="38" fillId="36" borderId="0" xfId="0" applyFont="1" applyFill="1" applyAlignment="1">
      <alignment horizontal="center"/>
    </xf>
    <xf numFmtId="0" fontId="37" fillId="0" borderId="15" xfId="0" applyFont="1" applyBorder="1"/>
    <xf numFmtId="0" fontId="38" fillId="36" borderId="8" xfId="0" applyFont="1" applyFill="1" applyBorder="1" applyAlignment="1">
      <alignment horizontal="center" wrapText="1"/>
    </xf>
    <xf numFmtId="0" fontId="19" fillId="0" borderId="8" xfId="0" applyFont="1" applyBorder="1" applyAlignment="1">
      <alignment horizontal="center"/>
    </xf>
    <xf numFmtId="0" fontId="18" fillId="0" borderId="8" xfId="0" applyFont="1" applyBorder="1" applyAlignment="1">
      <alignment horizontal="center"/>
    </xf>
    <xf numFmtId="0" fontId="38" fillId="36" borderId="4" xfId="0" applyFont="1" applyFill="1" applyBorder="1" applyAlignment="1">
      <alignment horizontal="center" wrapText="1"/>
    </xf>
    <xf numFmtId="0" fontId="44" fillId="36" borderId="0" xfId="0" applyFont="1" applyFill="1"/>
    <xf numFmtId="0" fontId="37" fillId="36" borderId="14" xfId="0" applyFont="1" applyFill="1" applyBorder="1"/>
    <xf numFmtId="0" fontId="38" fillId="36" borderId="0" xfId="0" applyFont="1" applyFill="1" applyAlignment="1">
      <alignment horizontal="center" wrapText="1"/>
    </xf>
    <xf numFmtId="0" fontId="38" fillId="36" borderId="6" xfId="0" applyFont="1" applyFill="1" applyBorder="1" applyAlignment="1">
      <alignment horizontal="center" wrapText="1"/>
    </xf>
    <xf numFmtId="20" fontId="19" fillId="39" borderId="3" xfId="0" applyNumberFormat="1" applyFont="1" applyFill="1" applyBorder="1" applyAlignment="1">
      <alignment horizontal="center" vertical="center"/>
    </xf>
    <xf numFmtId="20" fontId="19" fillId="19" borderId="12" xfId="0" applyNumberFormat="1" applyFont="1" applyFill="1" applyBorder="1" applyAlignment="1">
      <alignment horizontal="center"/>
    </xf>
    <xf numFmtId="20" fontId="19" fillId="19" borderId="10" xfId="0" applyNumberFormat="1" applyFont="1" applyFill="1" applyBorder="1" applyAlignment="1">
      <alignment horizontal="center"/>
    </xf>
    <xf numFmtId="20" fontId="19" fillId="40" borderId="3" xfId="0" applyNumberFormat="1" applyFont="1" applyFill="1" applyBorder="1" applyAlignment="1">
      <alignment horizontal="center" vertical="center"/>
    </xf>
    <xf numFmtId="0" fontId="19" fillId="27" borderId="12" xfId="0" applyFont="1" applyFill="1" applyBorder="1" applyAlignment="1">
      <alignment horizontal="center"/>
    </xf>
    <xf numFmtId="0" fontId="19" fillId="27" borderId="14" xfId="0" applyFont="1" applyFill="1" applyBorder="1" applyAlignment="1">
      <alignment horizontal="center"/>
    </xf>
    <xf numFmtId="0" fontId="19" fillId="27" borderId="7" xfId="0" applyFont="1" applyFill="1" applyBorder="1" applyAlignment="1">
      <alignment horizontal="center"/>
    </xf>
    <xf numFmtId="0" fontId="19" fillId="27" borderId="10" xfId="0" applyFont="1" applyFill="1" applyBorder="1" applyAlignment="1">
      <alignment horizontal="center"/>
    </xf>
    <xf numFmtId="0" fontId="37" fillId="36" borderId="9" xfId="0" applyFont="1" applyFill="1" applyBorder="1"/>
    <xf numFmtId="0" fontId="37" fillId="37" borderId="4" xfId="0" applyFont="1" applyFill="1" applyBorder="1"/>
    <xf numFmtId="0" fontId="37" fillId="38" borderId="4" xfId="0" applyFont="1" applyFill="1" applyBorder="1"/>
    <xf numFmtId="0" fontId="37" fillId="35" borderId="4" xfId="0" applyFont="1" applyFill="1" applyBorder="1"/>
    <xf numFmtId="0" fontId="38" fillId="29" borderId="4" xfId="0" applyFont="1" applyFill="1" applyBorder="1"/>
    <xf numFmtId="0" fontId="38" fillId="37" borderId="0" xfId="0" applyFont="1" applyFill="1" applyAlignment="1">
      <alignment horizontal="center"/>
    </xf>
    <xf numFmtId="0" fontId="38" fillId="37" borderId="12" xfId="0" applyFont="1" applyFill="1" applyBorder="1" applyAlignment="1">
      <alignment horizontal="center"/>
    </xf>
    <xf numFmtId="0" fontId="38" fillId="37" borderId="9" xfId="0" applyFont="1" applyFill="1" applyBorder="1" applyAlignment="1">
      <alignment horizontal="center"/>
    </xf>
    <xf numFmtId="0" fontId="38" fillId="37" borderId="6" xfId="0" applyFont="1" applyFill="1" applyBorder="1" applyAlignment="1">
      <alignment horizontal="center"/>
    </xf>
    <xf numFmtId="0" fontId="37" fillId="37" borderId="6" xfId="0" applyFont="1" applyFill="1" applyBorder="1" applyAlignment="1">
      <alignment horizontal="center"/>
    </xf>
    <xf numFmtId="0" fontId="19" fillId="0" borderId="12" xfId="0" applyFont="1" applyBorder="1" applyAlignment="1">
      <alignment horizontal="center"/>
    </xf>
    <xf numFmtId="20" fontId="37" fillId="37" borderId="3" xfId="0" applyNumberFormat="1" applyFont="1" applyFill="1" applyBorder="1" applyAlignment="1">
      <alignment horizontal="center" vertical="center"/>
    </xf>
    <xf numFmtId="0" fontId="38" fillId="37" borderId="11" xfId="0" applyFont="1" applyFill="1" applyBorder="1" applyAlignment="1">
      <alignment horizontal="center"/>
    </xf>
    <xf numFmtId="0" fontId="38" fillId="37" borderId="5" xfId="0" applyFont="1" applyFill="1" applyBorder="1" applyAlignment="1">
      <alignment horizontal="center"/>
    </xf>
    <xf numFmtId="0" fontId="38" fillId="37" borderId="7" xfId="0" applyFont="1" applyFill="1" applyBorder="1" applyAlignment="1">
      <alignment horizontal="center"/>
    </xf>
    <xf numFmtId="0" fontId="38" fillId="37" borderId="4" xfId="0" applyFont="1" applyFill="1" applyBorder="1" applyAlignment="1">
      <alignment horizontal="center"/>
    </xf>
    <xf numFmtId="0" fontId="38" fillId="37" borderId="10" xfId="0" applyFont="1" applyFill="1" applyBorder="1" applyAlignment="1">
      <alignment horizontal="center"/>
    </xf>
    <xf numFmtId="0" fontId="38" fillId="36" borderId="5" xfId="0" applyFont="1" applyFill="1" applyBorder="1" applyAlignment="1">
      <alignment horizontal="center"/>
    </xf>
    <xf numFmtId="0" fontId="38" fillId="37" borderId="15" xfId="0" applyFont="1" applyFill="1" applyBorder="1" applyAlignment="1">
      <alignment horizontal="center"/>
    </xf>
    <xf numFmtId="0" fontId="37" fillId="37" borderId="0" xfId="0" applyFont="1" applyFill="1" applyAlignment="1">
      <alignment horizontal="center"/>
    </xf>
    <xf numFmtId="0" fontId="19" fillId="29" borderId="11" xfId="0" applyFont="1" applyFill="1" applyBorder="1" applyAlignment="1">
      <alignment horizontal="center"/>
    </xf>
    <xf numFmtId="0" fontId="18" fillId="29" borderId="9" xfId="0" applyFont="1" applyFill="1" applyBorder="1"/>
    <xf numFmtId="0" fontId="19" fillId="0" borderId="0" xfId="0" applyFont="1"/>
    <xf numFmtId="0" fontId="47" fillId="29" borderId="6" xfId="0" applyFont="1" applyFill="1" applyBorder="1" applyAlignment="1">
      <alignment horizontal="center" vertical="top"/>
    </xf>
    <xf numFmtId="0" fontId="48" fillId="29" borderId="4" xfId="0" applyFont="1" applyFill="1" applyBorder="1" applyAlignment="1">
      <alignment horizontal="center" vertical="top" wrapText="1"/>
    </xf>
    <xf numFmtId="0" fontId="47" fillId="29" borderId="4" xfId="0" applyFont="1" applyFill="1" applyBorder="1" applyAlignment="1">
      <alignment horizontal="center" vertical="top"/>
    </xf>
    <xf numFmtId="20" fontId="37" fillId="0" borderId="9" xfId="0" applyNumberFormat="1" applyFont="1" applyBorder="1" applyAlignment="1">
      <alignment horizontal="center"/>
    </xf>
    <xf numFmtId="0" fontId="19" fillId="0" borderId="13" xfId="0" applyFont="1" applyBorder="1" applyAlignment="1">
      <alignment horizontal="center"/>
    </xf>
    <xf numFmtId="0" fontId="19" fillId="0" borderId="3" xfId="0" applyFont="1" applyBorder="1" applyAlignment="1">
      <alignment horizontal="center"/>
    </xf>
    <xf numFmtId="0" fontId="30" fillId="20" borderId="3" xfId="0" applyFont="1" applyFill="1" applyBorder="1" applyAlignment="1">
      <alignment horizontal="center"/>
    </xf>
    <xf numFmtId="0" fontId="19" fillId="0" borderId="50" xfId="0" applyFont="1" applyBorder="1" applyAlignment="1">
      <alignment horizontal="center"/>
    </xf>
    <xf numFmtId="0" fontId="19" fillId="0" borderId="5" xfId="0" applyFont="1" applyBorder="1" applyAlignment="1">
      <alignment horizontal="center"/>
    </xf>
    <xf numFmtId="20" fontId="38" fillId="2" borderId="3" xfId="0" applyNumberFormat="1" applyFont="1" applyFill="1" applyBorder="1" applyAlignment="1">
      <alignment horizontal="center"/>
    </xf>
    <xf numFmtId="20" fontId="19" fillId="19" borderId="2" xfId="0" applyNumberFormat="1" applyFont="1" applyFill="1" applyBorder="1" applyAlignment="1">
      <alignment horizontal="center"/>
    </xf>
    <xf numFmtId="20" fontId="19" fillId="19" borderId="3" xfId="0" applyNumberFormat="1" applyFont="1" applyFill="1" applyBorder="1" applyAlignment="1">
      <alignment horizontal="center"/>
    </xf>
    <xf numFmtId="0" fontId="30" fillId="0" borderId="0" xfId="0" applyFont="1"/>
    <xf numFmtId="20" fontId="38" fillId="27" borderId="3" xfId="0" applyNumberFormat="1" applyFont="1" applyFill="1" applyBorder="1" applyAlignment="1">
      <alignment horizontal="center"/>
    </xf>
    <xf numFmtId="0" fontId="19" fillId="27" borderId="2" xfId="0" applyFont="1" applyFill="1" applyBorder="1" applyAlignment="1">
      <alignment horizontal="center"/>
    </xf>
    <xf numFmtId="0" fontId="19" fillId="27" borderId="3" xfId="0" applyFont="1" applyFill="1" applyBorder="1" applyAlignment="1">
      <alignment horizontal="center"/>
    </xf>
    <xf numFmtId="0" fontId="19" fillId="27" borderId="9" xfId="0" applyFont="1" applyFill="1" applyBorder="1" applyAlignment="1">
      <alignment horizontal="center"/>
    </xf>
    <xf numFmtId="20" fontId="37" fillId="0" borderId="29" xfId="0" applyNumberFormat="1" applyFont="1" applyBorder="1" applyAlignment="1">
      <alignment horizontal="center"/>
    </xf>
    <xf numFmtId="20" fontId="19" fillId="0" borderId="0" xfId="0" applyNumberFormat="1" applyFont="1"/>
    <xf numFmtId="0" fontId="19" fillId="19" borderId="5" xfId="0" applyFont="1" applyFill="1" applyBorder="1" applyAlignment="1">
      <alignment horizontal="center"/>
    </xf>
    <xf numFmtId="0" fontId="19" fillId="30" borderId="9" xfId="0" applyFont="1" applyFill="1" applyBorder="1" applyAlignment="1">
      <alignment horizontal="center"/>
    </xf>
    <xf numFmtId="0" fontId="19" fillId="26" borderId="11" xfId="0" applyFont="1" applyFill="1" applyBorder="1" applyAlignment="1">
      <alignment horizontal="center"/>
    </xf>
    <xf numFmtId="0" fontId="19" fillId="26" borderId="3" xfId="0" applyFont="1" applyFill="1" applyBorder="1" applyAlignment="1">
      <alignment horizontal="center"/>
    </xf>
    <xf numFmtId="20" fontId="18" fillId="0" borderId="0" xfId="0" applyNumberFormat="1" applyFont="1"/>
    <xf numFmtId="0" fontId="18" fillId="19" borderId="8" xfId="0" applyFont="1" applyFill="1" applyBorder="1" applyAlignment="1">
      <alignment horizontal="center"/>
    </xf>
    <xf numFmtId="0" fontId="17" fillId="30" borderId="10" xfId="0" applyFont="1" applyFill="1" applyBorder="1" applyAlignment="1">
      <alignment horizontal="center"/>
    </xf>
    <xf numFmtId="0" fontId="19" fillId="26" borderId="6" xfId="0" applyFont="1" applyFill="1" applyBorder="1" applyAlignment="1">
      <alignment horizontal="center"/>
    </xf>
    <xf numFmtId="0" fontId="19" fillId="19" borderId="4" xfId="0" applyFont="1" applyFill="1" applyBorder="1" applyAlignment="1">
      <alignment horizontal="center"/>
    </xf>
    <xf numFmtId="0" fontId="19" fillId="20" borderId="4" xfId="0" applyFont="1" applyFill="1" applyBorder="1" applyAlignment="1">
      <alignment horizontal="center"/>
    </xf>
    <xf numFmtId="0" fontId="19" fillId="26" borderId="4" xfId="0" applyFont="1" applyFill="1" applyBorder="1" applyAlignment="1">
      <alignment horizontal="center"/>
    </xf>
    <xf numFmtId="0" fontId="19" fillId="28" borderId="11" xfId="0" applyFont="1" applyFill="1" applyBorder="1" applyAlignment="1">
      <alignment horizontal="center"/>
    </xf>
    <xf numFmtId="0" fontId="17" fillId="19" borderId="10" xfId="0" applyFont="1" applyFill="1" applyBorder="1" applyAlignment="1">
      <alignment horizontal="center"/>
    </xf>
    <xf numFmtId="0" fontId="18" fillId="20" borderId="10" xfId="0" applyFont="1" applyFill="1" applyBorder="1" applyAlignment="1">
      <alignment horizontal="center"/>
    </xf>
    <xf numFmtId="20" fontId="38" fillId="2" borderId="3" xfId="0" applyNumberFormat="1" applyFont="1" applyFill="1" applyBorder="1" applyAlignment="1">
      <alignment horizontal="center" vertical="center"/>
    </xf>
    <xf numFmtId="0" fontId="18" fillId="28" borderId="12" xfId="0" applyFont="1" applyFill="1" applyBorder="1" applyAlignment="1">
      <alignment horizontal="center"/>
    </xf>
    <xf numFmtId="0" fontId="17" fillId="20" borderId="3" xfId="0" applyFont="1" applyFill="1" applyBorder="1" applyAlignment="1">
      <alignment horizontal="center"/>
    </xf>
    <xf numFmtId="0" fontId="19" fillId="19" borderId="9" xfId="0" applyFont="1" applyFill="1" applyBorder="1" applyAlignment="1">
      <alignment horizontal="center"/>
    </xf>
    <xf numFmtId="0" fontId="19" fillId="28" borderId="3" xfId="0" applyFont="1" applyFill="1" applyBorder="1" applyAlignment="1">
      <alignment horizontal="center"/>
    </xf>
    <xf numFmtId="0" fontId="17" fillId="20" borderId="13" xfId="0" applyFont="1" applyFill="1" applyBorder="1" applyAlignment="1">
      <alignment horizontal="center"/>
    </xf>
    <xf numFmtId="0" fontId="19" fillId="28" borderId="9" xfId="0" applyFont="1" applyFill="1" applyBorder="1" applyAlignment="1">
      <alignment horizontal="center"/>
    </xf>
    <xf numFmtId="0" fontId="18" fillId="19" borderId="4" xfId="0" applyFont="1" applyFill="1" applyBorder="1" applyAlignment="1">
      <alignment horizontal="center"/>
    </xf>
    <xf numFmtId="0" fontId="18" fillId="29" borderId="4" xfId="0" applyFont="1" applyFill="1" applyBorder="1"/>
    <xf numFmtId="0" fontId="18" fillId="28" borderId="4" xfId="0" applyFont="1" applyFill="1" applyBorder="1" applyAlignment="1">
      <alignment horizontal="center"/>
    </xf>
    <xf numFmtId="0" fontId="18" fillId="29" borderId="29" xfId="0" applyFont="1" applyFill="1" applyBorder="1"/>
    <xf numFmtId="0" fontId="17" fillId="19" borderId="4" xfId="0" applyFont="1" applyFill="1" applyBorder="1" applyAlignment="1">
      <alignment horizontal="center"/>
    </xf>
    <xf numFmtId="0" fontId="17" fillId="28" borderId="4" xfId="0" applyFont="1" applyFill="1" applyBorder="1" applyAlignment="1">
      <alignment horizontal="center"/>
    </xf>
    <xf numFmtId="0" fontId="19" fillId="19" borderId="11" xfId="0" applyFont="1" applyFill="1" applyBorder="1" applyAlignment="1">
      <alignment horizontal="center"/>
    </xf>
    <xf numFmtId="0" fontId="19" fillId="29" borderId="4" xfId="0" applyFont="1" applyFill="1" applyBorder="1"/>
    <xf numFmtId="20" fontId="38" fillId="32" borderId="3" xfId="0" applyNumberFormat="1" applyFont="1" applyFill="1" applyBorder="1" applyAlignment="1">
      <alignment horizontal="center" vertical="center"/>
    </xf>
    <xf numFmtId="0" fontId="17" fillId="20" borderId="9" xfId="0" applyFont="1" applyFill="1" applyBorder="1" applyAlignment="1">
      <alignment horizontal="center"/>
    </xf>
    <xf numFmtId="0" fontId="18" fillId="19" borderId="6" xfId="0" applyFont="1" applyFill="1" applyBorder="1" applyAlignment="1">
      <alignment horizontal="center"/>
    </xf>
    <xf numFmtId="0" fontId="19" fillId="30" borderId="15" xfId="0" applyFont="1" applyFill="1" applyBorder="1" applyAlignment="1">
      <alignment horizontal="center"/>
    </xf>
    <xf numFmtId="0" fontId="19" fillId="26" borderId="9" xfId="0" applyFont="1" applyFill="1" applyBorder="1" applyAlignment="1">
      <alignment horizontal="center"/>
    </xf>
    <xf numFmtId="0" fontId="18" fillId="28" borderId="6" xfId="0" applyFont="1" applyFill="1" applyBorder="1" applyAlignment="1">
      <alignment horizontal="center"/>
    </xf>
    <xf numFmtId="0" fontId="19" fillId="30" borderId="14" xfId="0" applyFont="1" applyFill="1" applyBorder="1" applyAlignment="1">
      <alignment horizontal="center"/>
    </xf>
    <xf numFmtId="0" fontId="19" fillId="26" borderId="10" xfId="0" applyFont="1" applyFill="1" applyBorder="1" applyAlignment="1">
      <alignment horizontal="center"/>
    </xf>
    <xf numFmtId="0" fontId="18" fillId="19" borderId="12" xfId="0" applyFont="1" applyFill="1" applyBorder="1" applyAlignment="1">
      <alignment horizontal="center"/>
    </xf>
    <xf numFmtId="0" fontId="19" fillId="30" borderId="8" xfId="0" applyFont="1" applyFill="1" applyBorder="1" applyAlignment="1">
      <alignment horizontal="center"/>
    </xf>
    <xf numFmtId="0" fontId="17" fillId="28" borderId="10" xfId="0" applyFont="1" applyFill="1" applyBorder="1" applyAlignment="1">
      <alignment horizontal="center"/>
    </xf>
    <xf numFmtId="0" fontId="18" fillId="29" borderId="10" xfId="0" applyFont="1" applyFill="1" applyBorder="1"/>
    <xf numFmtId="0" fontId="19" fillId="0" borderId="2" xfId="0" applyFont="1" applyBorder="1" applyAlignment="1">
      <alignment horizontal="center"/>
    </xf>
    <xf numFmtId="0" fontId="18" fillId="30" borderId="8" xfId="0" applyFont="1" applyFill="1" applyBorder="1" applyAlignment="1">
      <alignment horizontal="center"/>
    </xf>
    <xf numFmtId="20" fontId="38" fillId="30" borderId="3" xfId="0" applyNumberFormat="1" applyFont="1" applyFill="1" applyBorder="1" applyAlignment="1">
      <alignment horizontal="center" vertical="center"/>
    </xf>
    <xf numFmtId="0" fontId="19" fillId="30" borderId="6" xfId="0" applyFont="1" applyFill="1" applyBorder="1" applyAlignment="1">
      <alignment horizontal="center"/>
    </xf>
    <xf numFmtId="0" fontId="19" fillId="28" borderId="3" xfId="0" applyFont="1" applyFill="1" applyBorder="1" applyAlignment="1">
      <alignment vertical="center" wrapText="1"/>
    </xf>
    <xf numFmtId="0" fontId="17" fillId="20" borderId="10" xfId="0" applyFont="1" applyFill="1" applyBorder="1" applyAlignment="1">
      <alignment horizontal="center"/>
    </xf>
    <xf numFmtId="0" fontId="18" fillId="30" borderId="6" xfId="0" applyFont="1" applyFill="1" applyBorder="1" applyAlignment="1">
      <alignment horizontal="center"/>
    </xf>
    <xf numFmtId="0" fontId="19" fillId="30" borderId="4" xfId="0" applyFont="1" applyFill="1" applyBorder="1" applyAlignment="1">
      <alignment horizontal="center"/>
    </xf>
    <xf numFmtId="0" fontId="18" fillId="30" borderId="10" xfId="0" applyFont="1" applyFill="1" applyBorder="1" applyAlignment="1">
      <alignment horizontal="center"/>
    </xf>
    <xf numFmtId="0" fontId="19" fillId="20" borderId="1" xfId="0" applyFont="1" applyFill="1" applyBorder="1" applyAlignment="1">
      <alignment horizontal="center"/>
    </xf>
    <xf numFmtId="0" fontId="19" fillId="20" borderId="9" xfId="0" applyFont="1" applyFill="1" applyBorder="1" applyAlignment="1">
      <alignment horizontal="center"/>
    </xf>
    <xf numFmtId="0" fontId="19" fillId="30" borderId="5" xfId="0" applyFont="1" applyFill="1" applyBorder="1" applyAlignment="1">
      <alignment horizontal="center"/>
    </xf>
    <xf numFmtId="0" fontId="19" fillId="30" borderId="12" xfId="0" applyFont="1" applyFill="1" applyBorder="1" applyAlignment="1">
      <alignment horizontal="center"/>
    </xf>
    <xf numFmtId="0" fontId="19" fillId="20" borderId="10" xfId="0" applyFont="1" applyFill="1" applyBorder="1" applyAlignment="1">
      <alignment horizontal="center"/>
    </xf>
    <xf numFmtId="0" fontId="18" fillId="30" borderId="4" xfId="0" applyFont="1" applyFill="1" applyBorder="1" applyAlignment="1">
      <alignment horizontal="center"/>
    </xf>
    <xf numFmtId="0" fontId="19" fillId="19" borderId="15" xfId="0" applyFont="1" applyFill="1" applyBorder="1" applyAlignment="1">
      <alignment horizontal="center"/>
    </xf>
    <xf numFmtId="0" fontId="19" fillId="20" borderId="3" xfId="0" applyFont="1" applyFill="1" applyBorder="1" applyAlignment="1">
      <alignment horizontal="center"/>
    </xf>
    <xf numFmtId="0" fontId="19" fillId="19" borderId="12" xfId="0" applyFont="1" applyFill="1" applyBorder="1" applyAlignment="1">
      <alignment horizontal="center"/>
    </xf>
    <xf numFmtId="0" fontId="17" fillId="21" borderId="13" xfId="0" applyFont="1" applyFill="1" applyBorder="1" applyAlignment="1">
      <alignment horizontal="center"/>
    </xf>
    <xf numFmtId="0" fontId="19" fillId="29" borderId="3" xfId="0" applyFont="1" applyFill="1" applyBorder="1"/>
    <xf numFmtId="0" fontId="17" fillId="30" borderId="4" xfId="0" applyFont="1" applyFill="1" applyBorder="1" applyAlignment="1">
      <alignment horizontal="center"/>
    </xf>
    <xf numFmtId="0" fontId="19" fillId="19" borderId="0" xfId="0" applyFont="1" applyFill="1" applyAlignment="1">
      <alignment horizontal="center"/>
    </xf>
    <xf numFmtId="0" fontId="19" fillId="29" borderId="3" xfId="0" applyFont="1" applyFill="1" applyBorder="1" applyAlignment="1">
      <alignment horizontal="center"/>
    </xf>
    <xf numFmtId="0" fontId="17" fillId="19" borderId="14" xfId="0" applyFont="1" applyFill="1" applyBorder="1" applyAlignment="1">
      <alignment horizontal="center"/>
    </xf>
    <xf numFmtId="0" fontId="17" fillId="20" borderId="11" xfId="0" applyFont="1" applyFill="1" applyBorder="1" applyAlignment="1">
      <alignment horizontal="center"/>
    </xf>
    <xf numFmtId="0" fontId="17" fillId="19" borderId="6" xfId="0" applyFont="1" applyFill="1" applyBorder="1" applyAlignment="1">
      <alignment horizontal="center"/>
    </xf>
    <xf numFmtId="0" fontId="17" fillId="0" borderId="0" xfId="0" applyFont="1" applyAlignment="1">
      <alignment horizontal="left" vertical="top" wrapText="1"/>
    </xf>
    <xf numFmtId="0" fontId="18" fillId="28" borderId="0" xfId="0" applyFont="1" applyFill="1" applyAlignment="1">
      <alignment horizontal="center"/>
    </xf>
    <xf numFmtId="0" fontId="30" fillId="0" borderId="0" xfId="0" applyFont="1" applyAlignment="1">
      <alignment horizontal="left" vertical="top" wrapText="1"/>
    </xf>
    <xf numFmtId="0" fontId="17" fillId="0" borderId="6" xfId="0" applyFont="1" applyBorder="1" applyAlignment="1">
      <alignment horizontal="center"/>
    </xf>
    <xf numFmtId="0" fontId="19" fillId="0" borderId="14" xfId="0" applyFont="1" applyBorder="1" applyAlignment="1">
      <alignment horizontal="center"/>
    </xf>
    <xf numFmtId="0" fontId="17" fillId="20" borderId="2" xfId="0" applyFont="1" applyFill="1" applyBorder="1" applyAlignment="1">
      <alignment horizontal="center"/>
    </xf>
    <xf numFmtId="0" fontId="17" fillId="21" borderId="2" xfId="0" applyFont="1" applyFill="1" applyBorder="1" applyAlignment="1">
      <alignment horizontal="center"/>
    </xf>
    <xf numFmtId="0" fontId="19" fillId="26" borderId="2" xfId="0" applyFont="1" applyFill="1" applyBorder="1" applyAlignment="1">
      <alignment horizontal="center"/>
    </xf>
    <xf numFmtId="0" fontId="19" fillId="28" borderId="6" xfId="0" applyFont="1" applyFill="1" applyBorder="1" applyAlignment="1">
      <alignment horizontal="center"/>
    </xf>
    <xf numFmtId="0" fontId="19" fillId="30" borderId="11" xfId="0" applyFont="1" applyFill="1" applyBorder="1" applyAlignment="1">
      <alignment horizontal="center"/>
    </xf>
    <xf numFmtId="0" fontId="18" fillId="28" borderId="10" xfId="0" applyFont="1" applyFill="1" applyBorder="1" applyAlignment="1">
      <alignment horizontal="center"/>
    </xf>
    <xf numFmtId="0" fontId="18" fillId="30" borderId="12" xfId="0" applyFont="1" applyFill="1" applyBorder="1" applyAlignment="1">
      <alignment horizontal="center"/>
    </xf>
    <xf numFmtId="0" fontId="17" fillId="0" borderId="0" xfId="0" applyFont="1" applyAlignment="1">
      <alignment horizontal="center"/>
    </xf>
    <xf numFmtId="0" fontId="17" fillId="30" borderId="14" xfId="0" applyFont="1" applyFill="1" applyBorder="1" applyAlignment="1">
      <alignment horizontal="center"/>
    </xf>
    <xf numFmtId="0" fontId="19" fillId="19" borderId="6" xfId="0" applyFont="1" applyFill="1" applyBorder="1" applyAlignment="1">
      <alignment horizontal="center"/>
    </xf>
    <xf numFmtId="0" fontId="18" fillId="19" borderId="0" xfId="0" applyFont="1" applyFill="1" applyAlignment="1">
      <alignment horizontal="center"/>
    </xf>
    <xf numFmtId="0" fontId="18" fillId="0" borderId="0" xfId="0" applyFont="1" applyAlignment="1">
      <alignment horizontal="center" vertical="center"/>
    </xf>
    <xf numFmtId="0" fontId="18" fillId="30" borderId="0" xfId="0" applyFont="1" applyFill="1" applyAlignment="1">
      <alignment horizontal="center"/>
    </xf>
    <xf numFmtId="0" fontId="18" fillId="19" borderId="10" xfId="0" applyFont="1" applyFill="1" applyBorder="1" applyAlignment="1">
      <alignment horizontal="center"/>
    </xf>
    <xf numFmtId="0" fontId="19" fillId="29" borderId="4" xfId="0" applyFont="1" applyFill="1" applyBorder="1" applyAlignment="1">
      <alignment horizontal="center"/>
    </xf>
    <xf numFmtId="20" fontId="38" fillId="29" borderId="16" xfId="0" applyNumberFormat="1" applyFont="1" applyFill="1" applyBorder="1" applyAlignment="1">
      <alignment horizontal="center" vertical="center"/>
    </xf>
    <xf numFmtId="0" fontId="18" fillId="29" borderId="15" xfId="0" applyFont="1" applyFill="1" applyBorder="1"/>
    <xf numFmtId="0" fontId="19" fillId="29" borderId="8" xfId="0" applyFont="1" applyFill="1" applyBorder="1" applyAlignment="1">
      <alignment horizontal="center"/>
    </xf>
    <xf numFmtId="20" fontId="38" fillId="29" borderId="20" xfId="0" applyNumberFormat="1" applyFont="1" applyFill="1" applyBorder="1" applyAlignment="1">
      <alignment horizontal="center" vertical="center"/>
    </xf>
    <xf numFmtId="0" fontId="18" fillId="29" borderId="0" xfId="0" applyFont="1" applyFill="1"/>
    <xf numFmtId="0" fontId="19" fillId="29" borderId="6" xfId="0" applyFont="1" applyFill="1" applyBorder="1" applyAlignment="1">
      <alignment horizontal="center"/>
    </xf>
    <xf numFmtId="0" fontId="19" fillId="29" borderId="0" xfId="0" applyFont="1" applyFill="1" applyAlignment="1">
      <alignment horizontal="center"/>
    </xf>
    <xf numFmtId="20" fontId="38" fillId="29" borderId="27" xfId="0" applyNumberFormat="1" applyFont="1" applyFill="1" applyBorder="1" applyAlignment="1">
      <alignment horizontal="center" vertical="center"/>
    </xf>
    <xf numFmtId="0" fontId="18" fillId="29" borderId="14" xfId="0" applyFont="1" applyFill="1" applyBorder="1"/>
    <xf numFmtId="0" fontId="19" fillId="29" borderId="7" xfId="0" applyFont="1" applyFill="1" applyBorder="1" applyAlignment="1">
      <alignment horizontal="center"/>
    </xf>
    <xf numFmtId="20" fontId="18" fillId="0" borderId="6" xfId="0" applyNumberFormat="1" applyFont="1" applyBorder="1"/>
    <xf numFmtId="0" fontId="19" fillId="29" borderId="10" xfId="0" applyFont="1" applyFill="1" applyBorder="1" applyAlignment="1">
      <alignment horizontal="center"/>
    </xf>
    <xf numFmtId="0" fontId="19" fillId="26" borderId="8" xfId="0" applyFont="1" applyFill="1" applyBorder="1" applyAlignment="1">
      <alignment horizontal="center"/>
    </xf>
    <xf numFmtId="20" fontId="18" fillId="0" borderId="12" xfId="0" applyNumberFormat="1" applyFont="1" applyBorder="1"/>
    <xf numFmtId="0" fontId="19" fillId="26" borderId="7" xfId="0" applyFont="1" applyFill="1" applyBorder="1" applyAlignment="1">
      <alignment horizontal="center"/>
    </xf>
    <xf numFmtId="0" fontId="19" fillId="28" borderId="11" xfId="0" applyFont="1" applyFill="1" applyBorder="1" applyAlignment="1">
      <alignment horizontal="center" wrapText="1"/>
    </xf>
    <xf numFmtId="0" fontId="19" fillId="19" borderId="8" xfId="0" applyFont="1" applyFill="1" applyBorder="1" applyAlignment="1">
      <alignment horizontal="center"/>
    </xf>
    <xf numFmtId="0" fontId="18" fillId="0" borderId="11" xfId="0" applyFont="1" applyBorder="1"/>
    <xf numFmtId="0" fontId="17" fillId="19" borderId="8" xfId="0" applyFont="1" applyFill="1" applyBorder="1" applyAlignment="1">
      <alignment horizontal="center"/>
    </xf>
    <xf numFmtId="0" fontId="18" fillId="0" borderId="12" xfId="0" applyFont="1" applyBorder="1"/>
    <xf numFmtId="0" fontId="19" fillId="28" borderId="0" xfId="0" applyFont="1" applyFill="1" applyAlignment="1">
      <alignment horizontal="center" wrapText="1"/>
    </xf>
    <xf numFmtId="0" fontId="19" fillId="28" borderId="8" xfId="0" applyFont="1" applyFill="1" applyBorder="1" applyAlignment="1">
      <alignment horizontal="center" wrapText="1"/>
    </xf>
    <xf numFmtId="0" fontId="19" fillId="28" borderId="4" xfId="0" applyFont="1" applyFill="1" applyBorder="1" applyAlignment="1">
      <alignment horizontal="center" wrapText="1"/>
    </xf>
    <xf numFmtId="0" fontId="19" fillId="28" borderId="9" xfId="0" applyFont="1" applyFill="1" applyBorder="1" applyAlignment="1">
      <alignment horizontal="center" wrapText="1"/>
    </xf>
    <xf numFmtId="0" fontId="19" fillId="20" borderId="2" xfId="0" applyFont="1" applyFill="1" applyBorder="1" applyAlignment="1">
      <alignment horizontal="center"/>
    </xf>
    <xf numFmtId="0" fontId="19" fillId="20" borderId="11" xfId="0" applyFont="1" applyFill="1" applyBorder="1" applyAlignment="1">
      <alignment horizontal="center"/>
    </xf>
    <xf numFmtId="0" fontId="19" fillId="28" borderId="6" xfId="0" applyFont="1" applyFill="1" applyBorder="1" applyAlignment="1">
      <alignment horizontal="center" wrapText="1"/>
    </xf>
    <xf numFmtId="0" fontId="19" fillId="19" borderId="6" xfId="0" applyFont="1" applyFill="1" applyBorder="1" applyAlignment="1">
      <alignment horizontal="center" wrapText="1"/>
    </xf>
    <xf numFmtId="0" fontId="19" fillId="28" borderId="9" xfId="0" applyFont="1" applyFill="1" applyBorder="1" applyAlignment="1">
      <alignment horizontal="center" vertical="center" wrapText="1"/>
    </xf>
    <xf numFmtId="0" fontId="19" fillId="0" borderId="0" xfId="0" applyFont="1" applyAlignment="1">
      <alignment horizontal="center" wrapText="1"/>
    </xf>
    <xf numFmtId="0" fontId="17" fillId="19" borderId="12" xfId="0" applyFont="1" applyFill="1" applyBorder="1" applyAlignment="1">
      <alignment horizontal="center"/>
    </xf>
    <xf numFmtId="20" fontId="18" fillId="0" borderId="27" xfId="0" applyNumberFormat="1" applyFont="1" applyBorder="1" applyAlignment="1">
      <alignment horizontal="center" vertical="center"/>
    </xf>
    <xf numFmtId="0" fontId="19" fillId="26" borderId="12" xfId="0" applyFont="1" applyFill="1" applyBorder="1" applyAlignment="1">
      <alignment horizontal="center"/>
    </xf>
    <xf numFmtId="20" fontId="19" fillId="2" borderId="3" xfId="0" applyNumberFormat="1" applyFont="1" applyFill="1" applyBorder="1" applyAlignment="1">
      <alignment horizontal="center" vertical="center"/>
    </xf>
    <xf numFmtId="20" fontId="19" fillId="33" borderId="3" xfId="0" applyNumberFormat="1" applyFont="1" applyFill="1" applyBorder="1" applyAlignment="1">
      <alignment horizontal="center" vertical="center"/>
    </xf>
    <xf numFmtId="20" fontId="37" fillId="0" borderId="9" xfId="0" applyNumberFormat="1" applyFont="1" applyBorder="1"/>
    <xf numFmtId="0" fontId="38" fillId="19" borderId="11" xfId="0" applyFont="1" applyFill="1" applyBorder="1" applyAlignment="1">
      <alignment horizontal="center"/>
    </xf>
    <xf numFmtId="0" fontId="38" fillId="26" borderId="9" xfId="0" applyFont="1" applyFill="1" applyBorder="1" applyAlignment="1">
      <alignment horizontal="center"/>
    </xf>
    <xf numFmtId="0" fontId="37" fillId="19" borderId="6" xfId="0" applyFont="1" applyFill="1" applyBorder="1" applyAlignment="1">
      <alignment horizontal="center"/>
    </xf>
    <xf numFmtId="0" fontId="38" fillId="26" borderId="4" xfId="0" applyFont="1" applyFill="1" applyBorder="1" applyAlignment="1">
      <alignment horizontal="center"/>
    </xf>
    <xf numFmtId="0" fontId="38" fillId="26" borderId="6" xfId="0" applyFont="1" applyFill="1" applyBorder="1" applyAlignment="1">
      <alignment horizontal="center"/>
    </xf>
    <xf numFmtId="0" fontId="38" fillId="31" borderId="9" xfId="0" applyFont="1" applyFill="1" applyBorder="1" applyAlignment="1">
      <alignment horizontal="center"/>
    </xf>
    <xf numFmtId="0" fontId="37" fillId="28" borderId="10" xfId="0" applyFont="1" applyFill="1" applyBorder="1" applyAlignment="1">
      <alignment horizontal="center"/>
    </xf>
    <xf numFmtId="0" fontId="38" fillId="20" borderId="13" xfId="0" applyFont="1" applyFill="1" applyBorder="1" applyAlignment="1">
      <alignment horizontal="center"/>
    </xf>
    <xf numFmtId="0" fontId="38" fillId="19" borderId="9" xfId="0" applyFont="1" applyFill="1" applyBorder="1" applyAlignment="1">
      <alignment horizontal="center"/>
    </xf>
    <xf numFmtId="0" fontId="38" fillId="31" borderId="12" xfId="0" applyFont="1" applyFill="1" applyBorder="1" applyAlignment="1">
      <alignment horizontal="center"/>
    </xf>
    <xf numFmtId="0" fontId="38" fillId="20" borderId="3" xfId="0" applyFont="1" applyFill="1" applyBorder="1" applyAlignment="1">
      <alignment horizontal="center"/>
    </xf>
    <xf numFmtId="0" fontId="38" fillId="28" borderId="5" xfId="0" applyFont="1" applyFill="1" applyBorder="1" applyAlignment="1">
      <alignment horizontal="center"/>
    </xf>
    <xf numFmtId="0" fontId="38" fillId="19" borderId="4" xfId="0" applyFont="1" applyFill="1" applyBorder="1" applyAlignment="1">
      <alignment horizontal="center"/>
    </xf>
    <xf numFmtId="0" fontId="38" fillId="26" borderId="11" xfId="0" applyFont="1" applyFill="1" applyBorder="1" applyAlignment="1">
      <alignment horizontal="center"/>
    </xf>
    <xf numFmtId="0" fontId="37" fillId="0" borderId="9" xfId="0" applyFont="1" applyBorder="1"/>
    <xf numFmtId="0" fontId="38" fillId="28" borderId="0" xfId="0" applyFont="1" applyFill="1" applyAlignment="1">
      <alignment horizontal="center"/>
    </xf>
    <xf numFmtId="0" fontId="37" fillId="28" borderId="0" xfId="0" applyFont="1" applyFill="1" applyAlignment="1">
      <alignment horizontal="center"/>
    </xf>
    <xf numFmtId="0" fontId="37" fillId="19" borderId="10" xfId="0" applyFont="1" applyFill="1" applyBorder="1" applyAlignment="1">
      <alignment horizontal="center"/>
    </xf>
    <xf numFmtId="0" fontId="37" fillId="28" borderId="14" xfId="0" applyFont="1" applyFill="1" applyBorder="1" applyAlignment="1">
      <alignment horizontal="center"/>
    </xf>
    <xf numFmtId="0" fontId="38" fillId="20" borderId="4" xfId="0" applyFont="1" applyFill="1" applyBorder="1" applyAlignment="1">
      <alignment horizontal="center"/>
    </xf>
    <xf numFmtId="0" fontId="38" fillId="29" borderId="9" xfId="0" applyFont="1" applyFill="1" applyBorder="1"/>
    <xf numFmtId="0" fontId="38" fillId="30" borderId="4" xfId="0" applyFont="1" applyFill="1" applyBorder="1" applyAlignment="1">
      <alignment horizontal="center"/>
    </xf>
    <xf numFmtId="0" fontId="38" fillId="20" borderId="6" xfId="0" applyFont="1" applyFill="1" applyBorder="1" applyAlignment="1">
      <alignment horizontal="center"/>
    </xf>
    <xf numFmtId="0" fontId="38" fillId="30" borderId="10" xfId="0" applyFont="1" applyFill="1" applyBorder="1" applyAlignment="1">
      <alignment horizontal="center"/>
    </xf>
    <xf numFmtId="0" fontId="38" fillId="20" borderId="12" xfId="0" applyFont="1" applyFill="1" applyBorder="1" applyAlignment="1">
      <alignment horizontal="center"/>
    </xf>
    <xf numFmtId="0" fontId="38" fillId="28" borderId="4" xfId="0" applyFont="1" applyFill="1" applyBorder="1" applyAlignment="1">
      <alignment horizontal="center"/>
    </xf>
    <xf numFmtId="0" fontId="38" fillId="20" borderId="10" xfId="0" applyFont="1" applyFill="1" applyBorder="1" applyAlignment="1">
      <alignment horizontal="center"/>
    </xf>
    <xf numFmtId="0" fontId="38" fillId="30" borderId="11" xfId="0" applyFont="1" applyFill="1" applyBorder="1" applyAlignment="1">
      <alignment horizontal="center"/>
    </xf>
    <xf numFmtId="0" fontId="37" fillId="28" borderId="4" xfId="0" applyFont="1" applyFill="1" applyBorder="1" applyAlignment="1">
      <alignment horizontal="center"/>
    </xf>
    <xf numFmtId="0" fontId="38" fillId="30" borderId="6" xfId="0" applyFont="1" applyFill="1" applyBorder="1" applyAlignment="1">
      <alignment horizontal="center"/>
    </xf>
    <xf numFmtId="0" fontId="38" fillId="20" borderId="9" xfId="0" applyFont="1" applyFill="1" applyBorder="1" applyAlignment="1">
      <alignment horizontal="center"/>
    </xf>
    <xf numFmtId="0" fontId="38" fillId="20" borderId="5" xfId="0" applyFont="1" applyFill="1" applyBorder="1" applyAlignment="1">
      <alignment horizontal="center"/>
    </xf>
    <xf numFmtId="0" fontId="38" fillId="30" borderId="9" xfId="0" applyFont="1" applyFill="1" applyBorder="1" applyAlignment="1">
      <alignment horizontal="center"/>
    </xf>
    <xf numFmtId="0" fontId="38" fillId="20" borderId="15" xfId="0" applyFont="1" applyFill="1" applyBorder="1" applyAlignment="1">
      <alignment horizontal="center"/>
    </xf>
    <xf numFmtId="0" fontId="38" fillId="31" borderId="4" xfId="0" applyFont="1" applyFill="1" applyBorder="1" applyAlignment="1">
      <alignment horizontal="center"/>
    </xf>
    <xf numFmtId="0" fontId="38" fillId="31" borderId="10" xfId="0" applyFont="1" applyFill="1" applyBorder="1" applyAlignment="1">
      <alignment horizontal="center"/>
    </xf>
    <xf numFmtId="0" fontId="38" fillId="20" borderId="2" xfId="0" applyFont="1" applyFill="1" applyBorder="1" applyAlignment="1">
      <alignment horizontal="center"/>
    </xf>
    <xf numFmtId="0" fontId="37" fillId="19" borderId="0" xfId="0" applyFont="1" applyFill="1" applyAlignment="1">
      <alignment horizontal="center"/>
    </xf>
    <xf numFmtId="0" fontId="37" fillId="19" borderId="14" xfId="0" applyFont="1" applyFill="1" applyBorder="1" applyAlignment="1">
      <alignment horizontal="center"/>
    </xf>
    <xf numFmtId="0" fontId="38" fillId="19" borderId="8" xfId="0" applyFont="1" applyFill="1" applyBorder="1" applyAlignment="1">
      <alignment horizontal="center"/>
    </xf>
    <xf numFmtId="0" fontId="38" fillId="28" borderId="15" xfId="0" applyFont="1" applyFill="1" applyBorder="1" applyAlignment="1">
      <alignment horizontal="center"/>
    </xf>
    <xf numFmtId="0" fontId="37" fillId="19" borderId="7" xfId="0" applyFont="1" applyFill="1" applyBorder="1" applyAlignment="1">
      <alignment horizontal="center"/>
    </xf>
    <xf numFmtId="0" fontId="38" fillId="26" borderId="10" xfId="0" applyFont="1" applyFill="1" applyBorder="1" applyAlignment="1">
      <alignment horizontal="center"/>
    </xf>
    <xf numFmtId="0" fontId="38" fillId="20" borderId="1" xfId="0" applyFont="1" applyFill="1" applyBorder="1" applyAlignment="1">
      <alignment horizontal="center"/>
    </xf>
    <xf numFmtId="0" fontId="38" fillId="19" borderId="10" xfId="0" applyFont="1" applyFill="1" applyBorder="1" applyAlignment="1">
      <alignment horizontal="center"/>
    </xf>
    <xf numFmtId="0" fontId="38" fillId="29" borderId="3" xfId="0" applyFont="1" applyFill="1" applyBorder="1" applyAlignment="1">
      <alignment horizontal="left"/>
    </xf>
    <xf numFmtId="0" fontId="38" fillId="28" borderId="8" xfId="0" applyFont="1" applyFill="1" applyBorder="1" applyAlignment="1">
      <alignment horizontal="center"/>
    </xf>
    <xf numFmtId="0" fontId="37" fillId="28" borderId="8" xfId="0" applyFont="1" applyFill="1" applyBorder="1" applyAlignment="1">
      <alignment horizontal="center"/>
    </xf>
    <xf numFmtId="0" fontId="38" fillId="29" borderId="3" xfId="0" applyFont="1" applyFill="1" applyBorder="1" applyAlignment="1">
      <alignment horizontal="center"/>
    </xf>
    <xf numFmtId="0" fontId="38" fillId="28" borderId="10" xfId="0" applyFont="1" applyFill="1" applyBorder="1" applyAlignment="1">
      <alignment horizontal="center"/>
    </xf>
    <xf numFmtId="0" fontId="37" fillId="19" borderId="4" xfId="0" applyFont="1" applyFill="1" applyBorder="1" applyAlignment="1">
      <alignment horizontal="center"/>
    </xf>
    <xf numFmtId="0" fontId="38" fillId="30" borderId="12" xfId="0" applyFont="1" applyFill="1" applyBorder="1" applyAlignment="1">
      <alignment horizontal="center"/>
    </xf>
    <xf numFmtId="0" fontId="38" fillId="30" borderId="5" xfId="0" applyFont="1" applyFill="1" applyBorder="1" applyAlignment="1">
      <alignment horizontal="center"/>
    </xf>
    <xf numFmtId="0" fontId="38" fillId="30" borderId="7" xfId="0" applyFont="1" applyFill="1" applyBorder="1" applyAlignment="1">
      <alignment horizontal="center"/>
    </xf>
    <xf numFmtId="0" fontId="37" fillId="0" borderId="8" xfId="0" applyFont="1" applyBorder="1"/>
    <xf numFmtId="0" fontId="37" fillId="0" borderId="7" xfId="0" applyFont="1" applyBorder="1"/>
    <xf numFmtId="0" fontId="38" fillId="29" borderId="4" xfId="0" applyFont="1" applyFill="1" applyBorder="1" applyAlignment="1">
      <alignment horizontal="center"/>
    </xf>
    <xf numFmtId="0" fontId="37" fillId="29" borderId="8" xfId="0" applyFont="1" applyFill="1" applyBorder="1"/>
    <xf numFmtId="0" fontId="38" fillId="29" borderId="8" xfId="0" applyFont="1" applyFill="1" applyBorder="1" applyAlignment="1">
      <alignment horizontal="center"/>
    </xf>
    <xf numFmtId="0" fontId="38" fillId="29" borderId="5" xfId="0" applyFont="1" applyFill="1" applyBorder="1" applyAlignment="1">
      <alignment horizontal="center"/>
    </xf>
    <xf numFmtId="20" fontId="38" fillId="29" borderId="24" xfId="0" applyNumberFormat="1" applyFont="1" applyFill="1" applyBorder="1" applyAlignment="1">
      <alignment horizontal="center" vertical="center"/>
    </xf>
    <xf numFmtId="0" fontId="37" fillId="0" borderId="5" xfId="0" applyFont="1" applyBorder="1"/>
    <xf numFmtId="0" fontId="38" fillId="29" borderId="7" xfId="0" applyFont="1" applyFill="1" applyBorder="1" applyAlignment="1">
      <alignment horizontal="center"/>
    </xf>
    <xf numFmtId="0" fontId="37" fillId="19" borderId="8" xfId="0" applyFont="1" applyFill="1" applyBorder="1" applyAlignment="1">
      <alignment horizontal="center"/>
    </xf>
    <xf numFmtId="0" fontId="38" fillId="29" borderId="10" xfId="0" applyFont="1" applyFill="1" applyBorder="1" applyAlignment="1">
      <alignment horizontal="center"/>
    </xf>
    <xf numFmtId="0" fontId="38" fillId="26" borderId="8" xfId="0" applyFont="1" applyFill="1" applyBorder="1" applyAlignment="1">
      <alignment horizontal="center"/>
    </xf>
    <xf numFmtId="0" fontId="38" fillId="19" borderId="5" xfId="0" applyFont="1" applyFill="1" applyBorder="1" applyAlignment="1">
      <alignment horizontal="center"/>
    </xf>
    <xf numFmtId="0" fontId="38" fillId="28" borderId="9" xfId="0" applyFont="1" applyFill="1" applyBorder="1" applyAlignment="1">
      <alignment horizontal="center" wrapText="1"/>
    </xf>
    <xf numFmtId="0" fontId="38" fillId="2" borderId="9" xfId="0" applyFont="1" applyFill="1" applyBorder="1" applyAlignment="1">
      <alignment horizontal="center"/>
    </xf>
    <xf numFmtId="0" fontId="38" fillId="2" borderId="10" xfId="0" applyFont="1" applyFill="1" applyBorder="1" applyAlignment="1">
      <alignment horizontal="center"/>
    </xf>
    <xf numFmtId="0" fontId="38" fillId="28" borderId="11" xfId="0" applyFont="1" applyFill="1" applyBorder="1" applyAlignment="1">
      <alignment horizontal="center" wrapText="1"/>
    </xf>
    <xf numFmtId="0" fontId="37" fillId="28" borderId="6" xfId="0" applyFont="1" applyFill="1" applyBorder="1" applyAlignment="1">
      <alignment horizontal="center"/>
    </xf>
    <xf numFmtId="0" fontId="38" fillId="2" borderId="4" xfId="0" applyFont="1" applyFill="1" applyBorder="1" applyAlignment="1">
      <alignment horizontal="center"/>
    </xf>
    <xf numFmtId="20" fontId="38" fillId="28" borderId="3" xfId="0" applyNumberFormat="1" applyFont="1" applyFill="1" applyBorder="1" applyAlignment="1">
      <alignment horizontal="center" vertical="center"/>
    </xf>
    <xf numFmtId="0" fontId="37" fillId="2" borderId="10" xfId="0" applyFont="1" applyFill="1" applyBorder="1" applyAlignment="1">
      <alignment horizontal="center"/>
    </xf>
    <xf numFmtId="0" fontId="38" fillId="28" borderId="4" xfId="0" applyFont="1" applyFill="1" applyBorder="1" applyAlignment="1">
      <alignment horizontal="center" wrapText="1"/>
    </xf>
    <xf numFmtId="0" fontId="37" fillId="19" borderId="12" xfId="0" applyFont="1" applyFill="1" applyBorder="1" applyAlignment="1">
      <alignment horizontal="center"/>
    </xf>
    <xf numFmtId="0" fontId="37" fillId="28" borderId="12" xfId="0" applyFont="1" applyFill="1" applyBorder="1" applyAlignment="1">
      <alignment horizontal="center"/>
    </xf>
    <xf numFmtId="0" fontId="38" fillId="20" borderId="11" xfId="0" applyFont="1" applyFill="1" applyBorder="1" applyAlignment="1">
      <alignment horizontal="center"/>
    </xf>
    <xf numFmtId="0" fontId="38" fillId="26" borderId="12" xfId="0" applyFont="1" applyFill="1" applyBorder="1" applyAlignment="1">
      <alignment horizontal="center"/>
    </xf>
    <xf numFmtId="20" fontId="19" fillId="34" borderId="3" xfId="0" applyNumberFormat="1" applyFont="1" applyFill="1" applyBorder="1" applyAlignment="1">
      <alignment horizontal="center" vertical="center"/>
    </xf>
    <xf numFmtId="0" fontId="38" fillId="0" borderId="2" xfId="0" applyFont="1" applyBorder="1" applyAlignment="1">
      <alignment horizontal="center"/>
    </xf>
    <xf numFmtId="20" fontId="38" fillId="19" borderId="2" xfId="0" applyNumberFormat="1" applyFont="1" applyFill="1" applyBorder="1" applyAlignment="1">
      <alignment horizontal="center"/>
    </xf>
    <xf numFmtId="20" fontId="38" fillId="27" borderId="3" xfId="0" applyNumberFormat="1" applyFont="1" applyFill="1" applyBorder="1" applyAlignment="1">
      <alignment horizontal="center" vertical="center"/>
    </xf>
    <xf numFmtId="0" fontId="38" fillId="27" borderId="2" xfId="0" applyFont="1" applyFill="1" applyBorder="1" applyAlignment="1">
      <alignment horizontal="center"/>
    </xf>
    <xf numFmtId="20" fontId="37" fillId="0" borderId="11" xfId="0" applyNumberFormat="1" applyFont="1" applyBorder="1"/>
    <xf numFmtId="0" fontId="38" fillId="28" borderId="11" xfId="0" applyFont="1" applyFill="1" applyBorder="1" applyAlignment="1">
      <alignment horizontal="center"/>
    </xf>
    <xf numFmtId="0" fontId="38" fillId="28" borderId="12" xfId="0" applyFont="1" applyFill="1" applyBorder="1" applyAlignment="1">
      <alignment horizontal="center"/>
    </xf>
    <xf numFmtId="0" fontId="38" fillId="2" borderId="11" xfId="0" applyFont="1" applyFill="1" applyBorder="1" applyAlignment="1">
      <alignment horizontal="center"/>
    </xf>
    <xf numFmtId="0" fontId="38" fillId="2" borderId="12" xfId="0" applyFont="1" applyFill="1" applyBorder="1" applyAlignment="1">
      <alignment horizontal="center"/>
    </xf>
    <xf numFmtId="0" fontId="38" fillId="26" borderId="0" xfId="0" applyFont="1" applyFill="1" applyAlignment="1">
      <alignment horizontal="center"/>
    </xf>
    <xf numFmtId="0" fontId="38" fillId="0" borderId="0" xfId="0" applyFont="1" applyAlignment="1">
      <alignment vertical="center" wrapText="1"/>
    </xf>
    <xf numFmtId="0" fontId="38" fillId="30" borderId="8" xfId="0" applyFont="1" applyFill="1" applyBorder="1" applyAlignment="1">
      <alignment horizontal="center"/>
    </xf>
    <xf numFmtId="0" fontId="37" fillId="28" borderId="7" xfId="0" applyFont="1" applyFill="1" applyBorder="1" applyAlignment="1">
      <alignment horizontal="center"/>
    </xf>
    <xf numFmtId="0" fontId="38" fillId="19" borderId="6" xfId="0" applyFont="1" applyFill="1" applyBorder="1" applyAlignment="1">
      <alignment horizontal="center"/>
    </xf>
    <xf numFmtId="0" fontId="38" fillId="30" borderId="15" xfId="0" applyFont="1" applyFill="1" applyBorder="1" applyAlignment="1">
      <alignment horizontal="center"/>
    </xf>
    <xf numFmtId="0" fontId="38" fillId="30" borderId="14" xfId="0" applyFont="1" applyFill="1" applyBorder="1" applyAlignment="1">
      <alignment horizontal="center"/>
    </xf>
    <xf numFmtId="0" fontId="38" fillId="29" borderId="11" xfId="0" applyFont="1" applyFill="1" applyBorder="1" applyAlignment="1">
      <alignment horizontal="center"/>
    </xf>
    <xf numFmtId="0" fontId="38" fillId="29" borderId="6" xfId="0" applyFont="1" applyFill="1" applyBorder="1" applyAlignment="1">
      <alignment horizontal="center"/>
    </xf>
    <xf numFmtId="0" fontId="38" fillId="29" borderId="0" xfId="0" applyFont="1" applyFill="1" applyAlignment="1">
      <alignment horizontal="center"/>
    </xf>
    <xf numFmtId="0" fontId="38" fillId="29" borderId="12" xfId="0" applyFont="1" applyFill="1" applyBorder="1" applyAlignment="1">
      <alignment horizontal="center"/>
    </xf>
    <xf numFmtId="0" fontId="38" fillId="28" borderId="6" xfId="0" applyFont="1" applyFill="1" applyBorder="1" applyAlignment="1">
      <alignment horizontal="center"/>
    </xf>
    <xf numFmtId="0" fontId="38" fillId="20" borderId="8" xfId="0" applyFont="1" applyFill="1" applyBorder="1" applyAlignment="1">
      <alignment horizontal="center"/>
    </xf>
    <xf numFmtId="0" fontId="38" fillId="20" borderId="0" xfId="0" applyFont="1" applyFill="1" applyAlignment="1">
      <alignment horizontal="center"/>
    </xf>
    <xf numFmtId="0" fontId="38" fillId="19" borderId="9" xfId="0" applyFont="1" applyFill="1" applyBorder="1" applyAlignment="1">
      <alignment horizontal="center" wrapText="1"/>
    </xf>
    <xf numFmtId="20" fontId="19" fillId="33" borderId="10" xfId="0" applyNumberFormat="1" applyFont="1" applyFill="1" applyBorder="1" applyAlignment="1">
      <alignment horizontal="center" vertical="center"/>
    </xf>
    <xf numFmtId="20" fontId="38" fillId="33" borderId="3" xfId="0" applyNumberFormat="1" applyFont="1" applyFill="1" applyBorder="1" applyAlignment="1">
      <alignment horizontal="center" vertical="center"/>
    </xf>
    <xf numFmtId="0" fontId="43" fillId="19" borderId="7" xfId="0" applyFont="1" applyFill="1" applyBorder="1" applyAlignment="1">
      <alignment horizontal="center"/>
    </xf>
    <xf numFmtId="20" fontId="38" fillId="19" borderId="3" xfId="0" applyNumberFormat="1" applyFont="1" applyFill="1" applyBorder="1" applyAlignment="1">
      <alignment horizontal="center" vertical="center"/>
    </xf>
    <xf numFmtId="0" fontId="43" fillId="28" borderId="10" xfId="0" applyFont="1" applyFill="1" applyBorder="1" applyAlignment="1">
      <alignment horizontal="center"/>
    </xf>
    <xf numFmtId="0" fontId="43" fillId="19" borderId="10" xfId="0" applyFont="1" applyFill="1" applyBorder="1" applyAlignment="1">
      <alignment horizontal="center"/>
    </xf>
    <xf numFmtId="0" fontId="43" fillId="28" borderId="12" xfId="0" applyFont="1" applyFill="1" applyBorder="1" applyAlignment="1">
      <alignment horizontal="center"/>
    </xf>
    <xf numFmtId="0" fontId="43" fillId="30" borderId="10" xfId="0" applyFont="1" applyFill="1" applyBorder="1" applyAlignment="1">
      <alignment horizontal="center"/>
    </xf>
    <xf numFmtId="0" fontId="43" fillId="19" borderId="12" xfId="0" applyFont="1" applyFill="1" applyBorder="1" applyAlignment="1">
      <alignment horizontal="center"/>
    </xf>
    <xf numFmtId="0" fontId="43" fillId="30" borderId="4" xfId="0" applyFont="1" applyFill="1" applyBorder="1" applyAlignment="1">
      <alignment horizontal="center"/>
    </xf>
    <xf numFmtId="0" fontId="37" fillId="0" borderId="3" xfId="0" applyFont="1" applyBorder="1"/>
    <xf numFmtId="0" fontId="43" fillId="28" borderId="7" xfId="0" applyFont="1" applyFill="1" applyBorder="1" applyAlignment="1">
      <alignment horizontal="center"/>
    </xf>
    <xf numFmtId="0" fontId="38" fillId="20" borderId="7" xfId="0" applyFont="1" applyFill="1" applyBorder="1" applyAlignment="1">
      <alignment horizontal="center"/>
    </xf>
    <xf numFmtId="0" fontId="43" fillId="30" borderId="7" xfId="0" applyFont="1" applyFill="1" applyBorder="1" applyAlignment="1">
      <alignment horizontal="center"/>
    </xf>
    <xf numFmtId="0" fontId="38" fillId="29" borderId="15" xfId="0" applyFont="1" applyFill="1" applyBorder="1" applyAlignment="1">
      <alignment horizontal="center"/>
    </xf>
    <xf numFmtId="0" fontId="43" fillId="30" borderId="12" xfId="0" applyFont="1" applyFill="1" applyBorder="1" applyAlignment="1">
      <alignment horizontal="center"/>
    </xf>
    <xf numFmtId="20" fontId="18" fillId="2" borderId="3" xfId="0" applyNumberFormat="1" applyFont="1" applyFill="1" applyBorder="1" applyAlignment="1">
      <alignment horizontal="center" vertical="center"/>
    </xf>
    <xf numFmtId="20" fontId="18" fillId="27" borderId="10" xfId="0" applyNumberFormat="1" applyFont="1" applyFill="1" applyBorder="1" applyAlignment="1">
      <alignment horizontal="center" vertical="center"/>
    </xf>
    <xf numFmtId="0" fontId="47" fillId="29" borderId="10" xfId="0" applyFont="1" applyFill="1" applyBorder="1" applyAlignment="1">
      <alignment horizontal="center" vertical="top"/>
    </xf>
    <xf numFmtId="0" fontId="48" fillId="29" borderId="10" xfId="0" applyFont="1" applyFill="1" applyBorder="1" applyAlignment="1">
      <alignment horizontal="center" vertical="top" wrapText="1"/>
    </xf>
    <xf numFmtId="0" fontId="31" fillId="29" borderId="10" xfId="0" applyFont="1" applyFill="1" applyBorder="1" applyAlignment="1">
      <alignment horizontal="center" vertical="top"/>
    </xf>
    <xf numFmtId="20" fontId="37" fillId="0" borderId="27" xfId="0" applyNumberFormat="1" applyFont="1" applyBorder="1" applyAlignment="1">
      <alignment horizontal="center"/>
    </xf>
    <xf numFmtId="20" fontId="38" fillId="2" borderId="16" xfId="0" applyNumberFormat="1" applyFont="1" applyFill="1" applyBorder="1" applyAlignment="1">
      <alignment horizontal="center"/>
    </xf>
    <xf numFmtId="20" fontId="38" fillId="22" borderId="24" xfId="0" applyNumberFormat="1" applyFont="1" applyFill="1" applyBorder="1" applyAlignment="1">
      <alignment horizontal="center" vertical="center"/>
    </xf>
    <xf numFmtId="0" fontId="38" fillId="27" borderId="3" xfId="0" applyFont="1" applyFill="1" applyBorder="1" applyAlignment="1">
      <alignment horizontal="center"/>
    </xf>
    <xf numFmtId="0" fontId="38" fillId="27" borderId="13" xfId="0" applyFont="1" applyFill="1" applyBorder="1" applyAlignment="1">
      <alignment horizontal="center"/>
    </xf>
    <xf numFmtId="20" fontId="37" fillId="0" borderId="20" xfId="0" applyNumberFormat="1" applyFont="1" applyBorder="1" applyAlignment="1">
      <alignment horizontal="center"/>
    </xf>
    <xf numFmtId="20" fontId="37" fillId="28" borderId="3" xfId="0" applyNumberFormat="1" applyFont="1" applyFill="1" applyBorder="1" applyAlignment="1">
      <alignment horizontal="center" vertical="center"/>
    </xf>
    <xf numFmtId="0" fontId="37" fillId="20" borderId="11" xfId="0" applyFont="1" applyFill="1" applyBorder="1"/>
    <xf numFmtId="0" fontId="37" fillId="20" borderId="12" xfId="0" applyFont="1" applyFill="1" applyBorder="1"/>
    <xf numFmtId="0" fontId="43" fillId="30" borderId="14" xfId="0" applyFont="1" applyFill="1" applyBorder="1" applyAlignment="1">
      <alignment horizontal="center"/>
    </xf>
    <xf numFmtId="0" fontId="38" fillId="19" borderId="11" xfId="0" applyFont="1" applyFill="1" applyBorder="1" applyAlignment="1">
      <alignment horizontal="center" wrapText="1"/>
    </xf>
    <xf numFmtId="0" fontId="37" fillId="20" borderId="3" xfId="0" applyFont="1" applyFill="1" applyBorder="1"/>
    <xf numFmtId="0" fontId="43" fillId="19" borderId="6" xfId="0" applyFont="1" applyFill="1" applyBorder="1" applyAlignment="1">
      <alignment horizontal="center"/>
    </xf>
    <xf numFmtId="20" fontId="19" fillId="27" borderId="10" xfId="0" applyNumberFormat="1" applyFont="1" applyFill="1" applyBorder="1" applyAlignment="1">
      <alignment horizontal="center" vertical="center"/>
    </xf>
    <xf numFmtId="0" fontId="18" fillId="0" borderId="0" xfId="0" applyFont="1" applyAlignment="1">
      <alignment horizontal="center"/>
    </xf>
    <xf numFmtId="0" fontId="18" fillId="0" borderId="0" xfId="0" applyFont="1" applyBorder="1"/>
    <xf numFmtId="0" fontId="18" fillId="0" borderId="0" xfId="0" applyFont="1" applyBorder="1" applyAlignment="1">
      <alignment horizontal="center"/>
    </xf>
    <xf numFmtId="0" fontId="18" fillId="0" borderId="15" xfId="0" applyFont="1" applyBorder="1"/>
    <xf numFmtId="0" fontId="33" fillId="0" borderId="15" xfId="0" applyFont="1" applyFill="1" applyBorder="1"/>
    <xf numFmtId="44" fontId="19" fillId="0" borderId="15" xfId="1" applyFont="1" applyFill="1" applyBorder="1" applyProtection="1"/>
    <xf numFmtId="0" fontId="18" fillId="0" borderId="15" xfId="0" applyFont="1" applyBorder="1" applyAlignment="1">
      <alignment horizontal="center"/>
    </xf>
    <xf numFmtId="0" fontId="18" fillId="0" borderId="5" xfId="0" applyFont="1" applyFill="1" applyBorder="1"/>
    <xf numFmtId="44" fontId="18" fillId="0" borderId="11" xfId="1" applyFont="1" applyFill="1" applyBorder="1" applyProtection="1"/>
    <xf numFmtId="0" fontId="18" fillId="0" borderId="15" xfId="0" applyFont="1" applyFill="1" applyBorder="1"/>
    <xf numFmtId="0" fontId="20" fillId="0" borderId="13" xfId="0" applyFont="1" applyBorder="1" applyAlignment="1"/>
    <xf numFmtId="0" fontId="20" fillId="0" borderId="2" xfId="0" applyFont="1" applyBorder="1" applyAlignment="1"/>
    <xf numFmtId="0" fontId="17" fillId="0" borderId="0" xfId="0" applyFont="1" applyAlignment="1">
      <alignment horizontal="center" vertical="top" wrapText="1"/>
    </xf>
    <xf numFmtId="0" fontId="20" fillId="19" borderId="30" xfId="0" applyFont="1" applyFill="1" applyBorder="1" applyAlignment="1">
      <alignment horizontal="center" vertical="top" wrapText="1"/>
    </xf>
    <xf numFmtId="0" fontId="20" fillId="19" borderId="31" xfId="0" applyFont="1" applyFill="1" applyBorder="1" applyAlignment="1">
      <alignment horizontal="center" vertical="top" wrapText="1"/>
    </xf>
    <xf numFmtId="0" fontId="20" fillId="19" borderId="32" xfId="0" applyFont="1" applyFill="1" applyBorder="1" applyAlignment="1">
      <alignment horizontal="center" vertical="top" wrapText="1"/>
    </xf>
    <xf numFmtId="0" fontId="19" fillId="19" borderId="35" xfId="0" applyFont="1" applyFill="1" applyBorder="1" applyAlignment="1">
      <alignment horizontal="center" vertical="top" wrapText="1"/>
    </xf>
    <xf numFmtId="0" fontId="19" fillId="19" borderId="28" xfId="0" applyFont="1" applyFill="1" applyBorder="1" applyAlignment="1">
      <alignment horizontal="center" vertical="top" wrapText="1"/>
    </xf>
    <xf numFmtId="0" fontId="19" fillId="19" borderId="36" xfId="0" applyFont="1" applyFill="1" applyBorder="1" applyAlignment="1">
      <alignment horizontal="center" vertical="top" wrapText="1"/>
    </xf>
    <xf numFmtId="0" fontId="18" fillId="0" borderId="0" xfId="0" applyFont="1" applyAlignment="1">
      <alignment horizontal="center" vertical="center" wrapText="1"/>
    </xf>
    <xf numFmtId="0" fontId="19" fillId="0" borderId="0" xfId="0" applyFont="1" applyAlignment="1">
      <alignment horizontal="center" vertical="top" wrapText="1"/>
    </xf>
    <xf numFmtId="0" fontId="30" fillId="21" borderId="33" xfId="0" applyFont="1" applyFill="1" applyBorder="1" applyAlignment="1">
      <alignment horizontal="center" vertical="top" wrapText="1"/>
    </xf>
    <xf numFmtId="0" fontId="30" fillId="21" borderId="0" xfId="0" applyFont="1" applyFill="1" applyAlignment="1">
      <alignment horizontal="center" vertical="top" wrapText="1"/>
    </xf>
    <xf numFmtId="0" fontId="30" fillId="21" borderId="34" xfId="0" applyFont="1" applyFill="1" applyBorder="1" applyAlignment="1">
      <alignment horizontal="center" vertical="top" wrapText="1"/>
    </xf>
    <xf numFmtId="0" fontId="21" fillId="0" borderId="0" xfId="0" applyFont="1" applyAlignment="1">
      <alignment horizontal="center" vertical="top" wrapText="1"/>
    </xf>
    <xf numFmtId="0" fontId="22" fillId="0" borderId="0" xfId="0" applyFont="1" applyAlignment="1">
      <alignment horizontal="center" vertical="top" wrapText="1"/>
    </xf>
    <xf numFmtId="0" fontId="20" fillId="19" borderId="30" xfId="0" applyFont="1" applyFill="1" applyBorder="1" applyAlignment="1">
      <alignment horizontal="center" wrapText="1"/>
    </xf>
    <xf numFmtId="0" fontId="20" fillId="19" borderId="31" xfId="0" applyFont="1" applyFill="1" applyBorder="1" applyAlignment="1">
      <alignment horizontal="center" wrapText="1"/>
    </xf>
    <xf numFmtId="0" fontId="20" fillId="19" borderId="32" xfId="0" applyFont="1" applyFill="1" applyBorder="1" applyAlignment="1">
      <alignment horizontal="center" wrapText="1"/>
    </xf>
    <xf numFmtId="0" fontId="19" fillId="19" borderId="35" xfId="0" applyFont="1" applyFill="1" applyBorder="1" applyAlignment="1">
      <alignment horizontal="center" vertical="center" wrapText="1"/>
    </xf>
    <xf numFmtId="0" fontId="19" fillId="19" borderId="28" xfId="0" applyFont="1" applyFill="1" applyBorder="1" applyAlignment="1">
      <alignment horizontal="center" vertical="center" wrapText="1"/>
    </xf>
    <xf numFmtId="0" fontId="19" fillId="19" borderId="36" xfId="0" applyFont="1" applyFill="1" applyBorder="1" applyAlignment="1">
      <alignment horizontal="center" vertical="center" wrapText="1"/>
    </xf>
    <xf numFmtId="0" fontId="18" fillId="0" borderId="0" xfId="0" applyFont="1" applyAlignment="1">
      <alignment horizontal="center" wrapText="1"/>
    </xf>
    <xf numFmtId="0" fontId="18" fillId="0" borderId="0" xfId="0" applyFont="1" applyAlignment="1">
      <alignment wrapText="1"/>
    </xf>
    <xf numFmtId="0" fontId="19" fillId="0" borderId="0" xfId="0" applyFont="1" applyAlignment="1">
      <alignment horizontal="center" vertical="center" wrapText="1"/>
    </xf>
    <xf numFmtId="0" fontId="20" fillId="26" borderId="42" xfId="0" applyFont="1" applyFill="1" applyBorder="1" applyAlignment="1">
      <alignment horizontal="center" vertical="center" wrapText="1"/>
    </xf>
    <xf numFmtId="0" fontId="20" fillId="26" borderId="43" xfId="0" applyFont="1" applyFill="1" applyBorder="1" applyAlignment="1">
      <alignment horizontal="center" vertical="center" wrapText="1"/>
    </xf>
    <xf numFmtId="0" fontId="20" fillId="26" borderId="44" xfId="0" applyFont="1" applyFill="1" applyBorder="1" applyAlignment="1">
      <alignment horizontal="center" vertical="center" wrapText="1"/>
    </xf>
    <xf numFmtId="0" fontId="23" fillId="24" borderId="33" xfId="0" applyFont="1" applyFill="1" applyBorder="1" applyAlignment="1">
      <alignment horizontal="center" vertical="center"/>
    </xf>
    <xf numFmtId="0" fontId="23" fillId="24" borderId="0" xfId="0" applyFont="1" applyFill="1" applyAlignment="1">
      <alignment horizontal="center" vertical="center"/>
    </xf>
    <xf numFmtId="0" fontId="18" fillId="21" borderId="33" xfId="0" applyFont="1" applyFill="1" applyBorder="1" applyAlignment="1">
      <alignment horizontal="center" vertical="center" wrapText="1"/>
    </xf>
    <xf numFmtId="0" fontId="18" fillId="21" borderId="0" xfId="0" applyFont="1" applyFill="1" applyAlignment="1">
      <alignment horizontal="center" vertical="center" wrapText="1"/>
    </xf>
    <xf numFmtId="0" fontId="18" fillId="21" borderId="34" xfId="0" applyFont="1" applyFill="1" applyBorder="1" applyAlignment="1">
      <alignment horizontal="center" vertical="center" wrapText="1"/>
    </xf>
    <xf numFmtId="0" fontId="18" fillId="21" borderId="33" xfId="0" applyFont="1" applyFill="1" applyBorder="1" applyAlignment="1">
      <alignment horizontal="center" wrapText="1"/>
    </xf>
    <xf numFmtId="0" fontId="18" fillId="21" borderId="0" xfId="0" applyFont="1" applyFill="1" applyAlignment="1">
      <alignment horizontal="center" wrapText="1"/>
    </xf>
    <xf numFmtId="0" fontId="18" fillId="21" borderId="34" xfId="0" applyFont="1" applyFill="1" applyBorder="1" applyAlignment="1">
      <alignment horizontal="center" wrapText="1"/>
    </xf>
    <xf numFmtId="0" fontId="18" fillId="21" borderId="33" xfId="0" applyFont="1" applyFill="1" applyBorder="1" applyAlignment="1">
      <alignment horizontal="center" vertical="center"/>
    </xf>
    <xf numFmtId="0" fontId="18" fillId="21" borderId="0" xfId="0" applyFont="1" applyFill="1" applyAlignment="1">
      <alignment horizontal="center" vertical="center"/>
    </xf>
    <xf numFmtId="0" fontId="18" fillId="21" borderId="34" xfId="0" applyFont="1" applyFill="1" applyBorder="1" applyAlignment="1">
      <alignment horizontal="center" vertical="center"/>
    </xf>
    <xf numFmtId="0" fontId="18" fillId="21" borderId="35" xfId="0" applyFont="1" applyFill="1" applyBorder="1" applyAlignment="1">
      <alignment horizontal="center" wrapText="1"/>
    </xf>
    <xf numFmtId="0" fontId="18" fillId="21" borderId="28" xfId="0" applyFont="1" applyFill="1" applyBorder="1" applyAlignment="1">
      <alignment horizontal="center" wrapText="1"/>
    </xf>
    <xf numFmtId="0" fontId="18" fillId="21" borderId="36" xfId="0" applyFont="1" applyFill="1" applyBorder="1" applyAlignment="1">
      <alignment horizontal="center" wrapText="1"/>
    </xf>
    <xf numFmtId="0" fontId="20" fillId="0" borderId="0" xfId="0" applyFont="1" applyAlignment="1">
      <alignment horizontal="center" vertical="center" wrapText="1"/>
    </xf>
    <xf numFmtId="0" fontId="18" fillId="21" borderId="30" xfId="0" applyFont="1" applyFill="1" applyBorder="1" applyAlignment="1">
      <alignment horizontal="center" wrapText="1"/>
    </xf>
    <xf numFmtId="0" fontId="18" fillId="21" borderId="31" xfId="0" applyFont="1" applyFill="1" applyBorder="1" applyAlignment="1">
      <alignment horizontal="center" wrapText="1"/>
    </xf>
    <xf numFmtId="0" fontId="18" fillId="21" borderId="32" xfId="0" applyFont="1" applyFill="1" applyBorder="1" applyAlignment="1">
      <alignment horizontal="center" wrapText="1"/>
    </xf>
    <xf numFmtId="0" fontId="18" fillId="23" borderId="42" xfId="0" applyFont="1" applyFill="1" applyBorder="1" applyAlignment="1">
      <alignment horizontal="center" vertical="center"/>
    </xf>
    <xf numFmtId="0" fontId="18" fillId="23" borderId="43" xfId="0" applyFont="1" applyFill="1" applyBorder="1" applyAlignment="1">
      <alignment horizontal="center" vertical="center"/>
    </xf>
    <xf numFmtId="0" fontId="18" fillId="23" borderId="44" xfId="0" applyFont="1" applyFill="1" applyBorder="1" applyAlignment="1">
      <alignment horizontal="center" vertical="center"/>
    </xf>
    <xf numFmtId="0" fontId="18"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center" vertical="top" wrapText="1"/>
    </xf>
    <xf numFmtId="0" fontId="19" fillId="25" borderId="42" xfId="0" applyFont="1" applyFill="1" applyBorder="1" applyAlignment="1">
      <alignment horizontal="center" vertical="center" wrapText="1"/>
    </xf>
    <xf numFmtId="0" fontId="19" fillId="25" borderId="43" xfId="0" applyFont="1" applyFill="1" applyBorder="1" applyAlignment="1">
      <alignment horizontal="center" vertical="center" wrapText="1"/>
    </xf>
    <xf numFmtId="0" fontId="19" fillId="25" borderId="44" xfId="0" applyFont="1" applyFill="1" applyBorder="1" applyAlignment="1">
      <alignment horizontal="center" vertical="center" wrapText="1"/>
    </xf>
    <xf numFmtId="0" fontId="19" fillId="26" borderId="42"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26" borderId="44" xfId="0" applyFont="1" applyFill="1" applyBorder="1" applyAlignment="1">
      <alignment horizontal="center" vertical="center" wrapText="1"/>
    </xf>
    <xf numFmtId="0" fontId="18" fillId="0" borderId="8" xfId="0" applyFont="1" applyBorder="1" applyAlignment="1">
      <alignment vertical="center" wrapText="1"/>
    </xf>
    <xf numFmtId="0" fontId="18" fillId="0" borderId="0" xfId="0" applyFont="1" applyAlignment="1">
      <alignment vertical="center" wrapText="1"/>
    </xf>
    <xf numFmtId="0" fontId="18" fillId="0" borderId="6" xfId="0" applyFont="1" applyBorder="1" applyAlignment="1">
      <alignment vertical="center" wrapText="1"/>
    </xf>
    <xf numFmtId="0" fontId="18" fillId="0" borderId="7" xfId="0" applyFont="1" applyBorder="1" applyAlignment="1">
      <alignment vertical="center"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25" fillId="0" borderId="0" xfId="0" applyFont="1" applyAlignment="1">
      <alignment vertical="center" wrapText="1"/>
    </xf>
    <xf numFmtId="0" fontId="18" fillId="0" borderId="8" xfId="0" applyFont="1" applyBorder="1" applyAlignment="1"/>
    <xf numFmtId="0" fontId="18" fillId="0" borderId="0" xfId="0" applyFont="1" applyAlignment="1"/>
    <xf numFmtId="0" fontId="18" fillId="0" borderId="6" xfId="0" applyFont="1" applyBorder="1" applyAlignment="1"/>
    <xf numFmtId="0" fontId="25" fillId="0" borderId="0" xfId="0" applyFont="1" applyAlignment="1"/>
    <xf numFmtId="0" fontId="18" fillId="0" borderId="8" xfId="0" applyFont="1" applyBorder="1" applyAlignment="1">
      <alignment wrapText="1"/>
    </xf>
    <xf numFmtId="0" fontId="18" fillId="0" borderId="6" xfId="0" applyFont="1" applyBorder="1" applyAlignment="1">
      <alignment wrapText="1"/>
    </xf>
    <xf numFmtId="0" fontId="25" fillId="0" borderId="0" xfId="0" applyFont="1" applyAlignment="1">
      <alignment wrapText="1"/>
    </xf>
    <xf numFmtId="0" fontId="19" fillId="0" borderId="0" xfId="0" applyFont="1" applyAlignment="1">
      <alignment horizontal="right"/>
    </xf>
    <xf numFmtId="0" fontId="19" fillId="0" borderId="6" xfId="0" applyFont="1" applyBorder="1" applyAlignment="1">
      <alignment horizontal="right"/>
    </xf>
    <xf numFmtId="0" fontId="13" fillId="0" borderId="0" xfId="0" applyFont="1" applyAlignment="1">
      <alignment vertical="center"/>
    </xf>
    <xf numFmtId="0" fontId="25" fillId="0" borderId="0" xfId="0" applyFont="1" applyAlignment="1">
      <alignment vertical="center"/>
    </xf>
    <xf numFmtId="0" fontId="35" fillId="0" borderId="15" xfId="0" applyFont="1" applyBorder="1" applyAlignment="1">
      <alignment horizontal="center"/>
    </xf>
    <xf numFmtId="0" fontId="35" fillId="0" borderId="11" xfId="0" applyFont="1" applyBorder="1" applyAlignment="1">
      <alignment horizontal="center"/>
    </xf>
    <xf numFmtId="0" fontId="19" fillId="0" borderId="8" xfId="0" applyFont="1" applyBorder="1" applyAlignment="1">
      <alignment horizontal="right"/>
    </xf>
    <xf numFmtId="0" fontId="18" fillId="0" borderId="6" xfId="0" applyFont="1" applyBorder="1" applyAlignment="1">
      <alignment horizontal="right"/>
    </xf>
    <xf numFmtId="0" fontId="20" fillId="0" borderId="5" xfId="0" applyFont="1" applyBorder="1" applyAlignment="1">
      <alignment vertical="center"/>
    </xf>
    <xf numFmtId="0" fontId="20" fillId="0" borderId="15" xfId="0" applyFont="1" applyBorder="1" applyAlignment="1">
      <alignment vertical="center"/>
    </xf>
    <xf numFmtId="0" fontId="20" fillId="0" borderId="11" xfId="0" applyFont="1" applyBorder="1" applyAlignment="1">
      <alignment vertical="center"/>
    </xf>
    <xf numFmtId="0" fontId="20" fillId="0" borderId="8" xfId="0" applyFont="1" applyBorder="1" applyAlignment="1">
      <alignment vertical="center"/>
    </xf>
    <xf numFmtId="0" fontId="20" fillId="0" borderId="0" xfId="0" applyFont="1" applyAlignment="1">
      <alignment vertical="center"/>
    </xf>
    <xf numFmtId="0" fontId="20" fillId="0" borderId="6" xfId="0" applyFont="1" applyBorder="1" applyAlignment="1">
      <alignment vertical="center"/>
    </xf>
    <xf numFmtId="0" fontId="31" fillId="0" borderId="5" xfId="0" applyFont="1" applyBorder="1" applyAlignment="1">
      <alignment horizontal="center" vertical="top"/>
    </xf>
    <xf numFmtId="0" fontId="31" fillId="0" borderId="15" xfId="0" applyFont="1" applyBorder="1" applyAlignment="1">
      <alignment horizontal="center" vertical="top"/>
    </xf>
    <xf numFmtId="0" fontId="31" fillId="0" borderId="11" xfId="0" applyFont="1" applyBorder="1" applyAlignment="1">
      <alignment horizontal="center" vertical="top"/>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6" xfId="0" applyFont="1" applyBorder="1" applyAlignment="1">
      <alignment horizontal="center" vertical="center"/>
    </xf>
    <xf numFmtId="0" fontId="31" fillId="0" borderId="5" xfId="0" applyFont="1" applyBorder="1" applyAlignment="1">
      <alignment horizontal="center" vertical="center"/>
    </xf>
    <xf numFmtId="0" fontId="31" fillId="0" borderId="15" xfId="0" applyFont="1" applyBorder="1" applyAlignment="1">
      <alignment horizontal="center" vertical="center"/>
    </xf>
    <xf numFmtId="0" fontId="31" fillId="0" borderId="11" xfId="0" applyFont="1" applyBorder="1" applyAlignment="1">
      <alignment horizontal="center" vertical="center"/>
    </xf>
    <xf numFmtId="0" fontId="34" fillId="0" borderId="8" xfId="0" applyFont="1" applyBorder="1" applyAlignment="1">
      <alignment horizontal="center"/>
    </xf>
    <xf numFmtId="0" fontId="34" fillId="0" borderId="0" xfId="0" applyFont="1" applyBorder="1" applyAlignment="1">
      <alignment horizontal="center"/>
    </xf>
    <xf numFmtId="0" fontId="34" fillId="0" borderId="6" xfId="0" applyFont="1" applyBorder="1" applyAlignment="1">
      <alignment horizontal="center"/>
    </xf>
    <xf numFmtId="0" fontId="38" fillId="29" borderId="9" xfId="0" applyFont="1" applyFill="1" applyBorder="1" applyAlignment="1">
      <alignment horizontal="left" vertical="top" wrapText="1"/>
    </xf>
    <xf numFmtId="0" fontId="38" fillId="29" borderId="10" xfId="0" applyFont="1" applyFill="1" applyBorder="1" applyAlignment="1">
      <alignment horizontal="left" vertical="top" wrapText="1"/>
    </xf>
    <xf numFmtId="0" fontId="39" fillId="29" borderId="1" xfId="0" applyFont="1" applyFill="1" applyBorder="1" applyAlignment="1">
      <alignment horizontal="center"/>
    </xf>
    <xf numFmtId="0" fontId="37" fillId="29" borderId="13" xfId="0" applyFont="1" applyFill="1" applyBorder="1" applyAlignment="1">
      <alignment horizontal="center"/>
    </xf>
    <xf numFmtId="0" fontId="37" fillId="29" borderId="2" xfId="0" applyFont="1" applyFill="1" applyBorder="1" applyAlignment="1">
      <alignment horizontal="center"/>
    </xf>
    <xf numFmtId="0" fontId="41" fillId="0" borderId="15" xfId="0" applyFont="1" applyBorder="1" applyAlignment="1">
      <alignment vertical="center" wrapText="1"/>
    </xf>
    <xf numFmtId="0" fontId="37" fillId="0" borderId="15" xfId="0" applyFont="1" applyBorder="1" applyAlignment="1">
      <alignment vertical="center" wrapText="1"/>
    </xf>
    <xf numFmtId="0" fontId="37" fillId="0" borderId="14" xfId="0" applyFont="1" applyBorder="1" applyAlignment="1">
      <alignment vertical="center" wrapText="1"/>
    </xf>
    <xf numFmtId="0" fontId="38" fillId="0" borderId="0" xfId="0" applyFont="1" applyAlignment="1">
      <alignment horizontal="left" vertical="top" wrapText="1"/>
    </xf>
    <xf numFmtId="0" fontId="38" fillId="0" borderId="14" xfId="0" applyFont="1" applyBorder="1" applyAlignment="1">
      <alignment horizontal="left" vertical="top" wrapText="1"/>
    </xf>
    <xf numFmtId="0" fontId="38" fillId="0" borderId="15" xfId="0" applyFont="1" applyBorder="1" applyAlignment="1">
      <alignment horizontal="left" vertical="top" wrapText="1"/>
    </xf>
    <xf numFmtId="0" fontId="43" fillId="0" borderId="0" xfId="0" applyFont="1" applyAlignment="1">
      <alignment horizontal="left" vertical="top" wrapText="1"/>
    </xf>
    <xf numFmtId="0" fontId="19" fillId="29" borderId="9" xfId="0" applyFont="1" applyFill="1" applyBorder="1" applyAlignment="1">
      <alignment horizontal="left" vertical="top" wrapText="1"/>
    </xf>
    <xf numFmtId="0" fontId="19" fillId="29" borderId="10" xfId="0" applyFont="1" applyFill="1" applyBorder="1" applyAlignment="1">
      <alignment horizontal="left" vertical="top" wrapText="1"/>
    </xf>
    <xf numFmtId="0" fontId="46" fillId="29" borderId="1" xfId="0" applyFont="1" applyFill="1" applyBorder="1" applyAlignment="1">
      <alignment horizontal="center"/>
    </xf>
    <xf numFmtId="0" fontId="18" fillId="29" borderId="13" xfId="0" applyFont="1" applyFill="1" applyBorder="1" applyAlignment="1">
      <alignment horizontal="center"/>
    </xf>
    <xf numFmtId="0" fontId="18" fillId="29" borderId="2" xfId="0" applyFont="1" applyFill="1" applyBorder="1" applyAlignment="1">
      <alignment horizontal="center"/>
    </xf>
    <xf numFmtId="0" fontId="30" fillId="0" borderId="15" xfId="0" applyFont="1" applyBorder="1" applyAlignment="1">
      <alignment vertical="center" wrapText="1"/>
    </xf>
    <xf numFmtId="0" fontId="18" fillId="0" borderId="15" xfId="0" applyFont="1" applyBorder="1" applyAlignment="1">
      <alignment vertical="center" wrapText="1"/>
    </xf>
    <xf numFmtId="0" fontId="19" fillId="0" borderId="15" xfId="0" applyFont="1" applyBorder="1" applyAlignment="1">
      <alignment horizontal="left" vertical="top" wrapText="1"/>
    </xf>
    <xf numFmtId="0" fontId="19" fillId="0" borderId="0" xfId="0" applyFont="1" applyAlignment="1">
      <alignment horizontal="left" vertical="top" wrapText="1"/>
    </xf>
    <xf numFmtId="0" fontId="19" fillId="0" borderId="14" xfId="0" applyFont="1" applyBorder="1" applyAlignment="1">
      <alignment horizontal="left" vertical="top" wrapText="1"/>
    </xf>
    <xf numFmtId="0" fontId="17" fillId="0" borderId="0" xfId="0" applyFont="1" applyAlignment="1">
      <alignment horizontal="left" vertical="top" wrapText="1"/>
    </xf>
    <xf numFmtId="0" fontId="38" fillId="31" borderId="9" xfId="0" applyFont="1" applyFill="1" applyBorder="1" applyAlignment="1">
      <alignment horizontal="left" vertical="top" wrapText="1"/>
    </xf>
    <xf numFmtId="0" fontId="38" fillId="31" borderId="10" xfId="0" applyFont="1" applyFill="1" applyBorder="1" applyAlignment="1">
      <alignment horizontal="left" vertical="top" wrapText="1"/>
    </xf>
    <xf numFmtId="0" fontId="39" fillId="29" borderId="13" xfId="0" applyFont="1" applyFill="1" applyBorder="1" applyAlignment="1">
      <alignment horizontal="center"/>
    </xf>
    <xf numFmtId="0" fontId="39" fillId="29" borderId="2" xfId="0" applyFont="1" applyFill="1" applyBorder="1" applyAlignment="1">
      <alignment horizontal="center"/>
    </xf>
    <xf numFmtId="0" fontId="39" fillId="0" borderId="14" xfId="0" applyFont="1" applyBorder="1" applyAlignment="1">
      <alignment horizontal="center"/>
    </xf>
    <xf numFmtId="0" fontId="6" fillId="0" borderId="0" xfId="0" applyFont="1" applyAlignment="1">
      <alignment horizontal="left" vertical="top" wrapText="1"/>
    </xf>
    <xf numFmtId="0" fontId="1" fillId="6" borderId="9" xfId="0" applyFont="1" applyFill="1" applyBorder="1" applyAlignment="1">
      <alignment horizontal="left" vertical="top" wrapText="1"/>
    </xf>
    <xf numFmtId="0" fontId="1" fillId="6" borderId="10" xfId="0" applyFont="1" applyFill="1" applyBorder="1" applyAlignment="1">
      <alignment horizontal="left" vertical="top" wrapText="1"/>
    </xf>
    <xf numFmtId="0" fontId="12" fillId="17" borderId="1" xfId="0" applyFont="1" applyFill="1"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1" fillId="0" borderId="15"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cellXfs>
  <cellStyles count="3">
    <cellStyle name="Currency" xfId="1" builtinId="4"/>
    <cellStyle name="Normal" xfId="0" builtinId="0"/>
    <cellStyle name="Percent" xfId="2" builtinId="5"/>
  </cellStyles>
  <dxfs count="7">
    <dxf>
      <font>
        <b/>
        <i val="0"/>
      </font>
      <fill>
        <patternFill>
          <bgColor rgb="FF00B050"/>
        </patternFill>
      </fill>
    </dxf>
    <dxf>
      <font>
        <color rgb="FFF1FB8F"/>
      </font>
      <fill>
        <patternFill>
          <bgColor theme="0"/>
        </patternFill>
      </fill>
    </dxf>
    <dxf>
      <font>
        <color rgb="FF9C0006"/>
      </font>
      <fill>
        <patternFill>
          <bgColor rgb="FFFFC7CE"/>
        </patternFill>
      </fill>
    </dxf>
    <dxf>
      <font>
        <b/>
        <i val="0"/>
      </font>
      <fill>
        <patternFill>
          <bgColor rgb="FF00B050"/>
        </patternFill>
      </fill>
    </dxf>
    <dxf>
      <font>
        <color rgb="FF9C0006"/>
      </font>
      <fill>
        <patternFill>
          <bgColor rgb="FFFFC7CE"/>
        </patternFill>
      </fill>
    </dxf>
    <dxf>
      <font>
        <b/>
        <i val="0"/>
      </font>
      <fill>
        <patternFill>
          <bgColor rgb="FF00B050"/>
        </patternFill>
      </fill>
    </dxf>
    <dxf>
      <font>
        <color rgb="FF9C0006"/>
      </font>
      <fill>
        <patternFill>
          <bgColor rgb="FFFFC7CE"/>
        </patternFill>
      </fill>
    </dxf>
  </dxfs>
  <tableStyles count="0" defaultTableStyle="TableStyleMedium2" defaultPivotStyle="PivotStyleLight16"/>
  <colors>
    <mruColors>
      <color rgb="FFEBEBEB"/>
      <color rgb="FF000000"/>
      <color rgb="FFFFFFFF"/>
      <color rgb="FFAAAAAA"/>
      <color rgb="FFBB8FC5"/>
      <color rgb="FFA27CAA"/>
      <color rgb="FFFBC0FF"/>
      <color rgb="FFF8BEFF"/>
      <color rgb="FFF1FB8F"/>
      <color rgb="FFFFFA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58</xdr:row>
      <xdr:rowOff>68279</xdr:rowOff>
    </xdr:from>
    <xdr:to>
      <xdr:col>16</xdr:col>
      <xdr:colOff>431753</xdr:colOff>
      <xdr:row>67</xdr:row>
      <xdr:rowOff>28222</xdr:rowOff>
    </xdr:to>
    <xdr:pic>
      <xdr:nvPicPr>
        <xdr:cNvPr id="6" name="Picture 5">
          <a:extLst>
            <a:ext uri="{FF2B5EF4-FFF2-40B4-BE49-F238E27FC236}">
              <a16:creationId xmlns:a16="http://schemas.microsoft.com/office/drawing/2014/main" id="{05C1584C-2627-2843-8397-AD1E93D70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0" y="23549168"/>
          <a:ext cx="9928531" cy="1737943"/>
        </a:xfrm>
        <a:prstGeom prst="rect">
          <a:avLst/>
        </a:prstGeom>
      </xdr:spPr>
    </xdr:pic>
    <xdr:clientData/>
  </xdr:twoCellAnchor>
  <xdr:twoCellAnchor>
    <xdr:from>
      <xdr:col>3</xdr:col>
      <xdr:colOff>62569</xdr:colOff>
      <xdr:row>60</xdr:row>
      <xdr:rowOff>190438</xdr:rowOff>
    </xdr:from>
    <xdr:to>
      <xdr:col>4</xdr:col>
      <xdr:colOff>412749</xdr:colOff>
      <xdr:row>65</xdr:row>
      <xdr:rowOff>6448</xdr:rowOff>
    </xdr:to>
    <xdr:sp macro="" textlink="">
      <xdr:nvSpPr>
        <xdr:cNvPr id="7" name="TextBox 6">
          <a:extLst>
            <a:ext uri="{FF2B5EF4-FFF2-40B4-BE49-F238E27FC236}">
              <a16:creationId xmlns:a16="http://schemas.microsoft.com/office/drawing/2014/main" id="{0BC7CB57-F7AA-D541-8294-2EAEFC47A022}"/>
            </a:ext>
          </a:extLst>
        </xdr:cNvPr>
        <xdr:cNvSpPr txBox="1"/>
      </xdr:nvSpPr>
      <xdr:spPr>
        <a:xfrm>
          <a:off x="1741791" y="24066438"/>
          <a:ext cx="1013402" cy="8037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Last Modified  3/1/2022</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119</xdr:row>
      <xdr:rowOff>88900</xdr:rowOff>
    </xdr:from>
    <xdr:to>
      <xdr:col>7</xdr:col>
      <xdr:colOff>425626</xdr:colOff>
      <xdr:row>128</xdr:row>
      <xdr:rowOff>76200</xdr:rowOff>
    </xdr:to>
    <xdr:pic>
      <xdr:nvPicPr>
        <xdr:cNvPr id="2" name="Picture 1">
          <a:extLst>
            <a:ext uri="{FF2B5EF4-FFF2-40B4-BE49-F238E27FC236}">
              <a16:creationId xmlns:a16="http://schemas.microsoft.com/office/drawing/2014/main" id="{F32C0267-0A0B-8F40-8964-B53B6029D7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422100"/>
          <a:ext cx="9442626" cy="1701800"/>
        </a:xfrm>
        <a:prstGeom prst="rect">
          <a:avLst/>
        </a:prstGeom>
      </xdr:spPr>
    </xdr:pic>
    <xdr:clientData/>
  </xdr:twoCellAnchor>
  <xdr:twoCellAnchor>
    <xdr:from>
      <xdr:col>0</xdr:col>
      <xdr:colOff>0</xdr:colOff>
      <xdr:row>122</xdr:row>
      <xdr:rowOff>10391</xdr:rowOff>
    </xdr:from>
    <xdr:to>
      <xdr:col>1</xdr:col>
      <xdr:colOff>630576</xdr:colOff>
      <xdr:row>126</xdr:row>
      <xdr:rowOff>63500</xdr:rowOff>
    </xdr:to>
    <xdr:sp macro="" textlink="">
      <xdr:nvSpPr>
        <xdr:cNvPr id="3" name="TextBox 2">
          <a:extLst>
            <a:ext uri="{FF2B5EF4-FFF2-40B4-BE49-F238E27FC236}">
              <a16:creationId xmlns:a16="http://schemas.microsoft.com/office/drawing/2014/main" id="{85BDB4CA-8A44-E749-AC03-D25B1A8D0751}"/>
            </a:ext>
          </a:extLst>
        </xdr:cNvPr>
        <xdr:cNvSpPr txBox="1"/>
      </xdr:nvSpPr>
      <xdr:spPr>
        <a:xfrm>
          <a:off x="0" y="24915091"/>
          <a:ext cx="1138576" cy="815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algn="ctr"/>
          <a:r>
            <a:rPr lang="en-US" sz="700" b="0" i="0">
              <a:solidFill>
                <a:srgbClr val="929292"/>
              </a:solidFill>
              <a:latin typeface="Montserrat" pitchFamily="2" charset="77"/>
            </a:rPr>
            <a:t>3/1/2022</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114300</xdr:colOff>
      <xdr:row>127</xdr:row>
      <xdr:rowOff>165100</xdr:rowOff>
    </xdr:from>
    <xdr:to>
      <xdr:col>7</xdr:col>
      <xdr:colOff>57254</xdr:colOff>
      <xdr:row>136</xdr:row>
      <xdr:rowOff>25400</xdr:rowOff>
    </xdr:to>
    <xdr:pic>
      <xdr:nvPicPr>
        <xdr:cNvPr id="2" name="Picture 1">
          <a:extLst>
            <a:ext uri="{FF2B5EF4-FFF2-40B4-BE49-F238E27FC236}">
              <a16:creationId xmlns:a16="http://schemas.microsoft.com/office/drawing/2014/main" id="{A792C026-00CA-194D-949B-2DE9EC32D1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6187400"/>
          <a:ext cx="9010754" cy="1574800"/>
        </a:xfrm>
        <a:prstGeom prst="rect">
          <a:avLst/>
        </a:prstGeom>
      </xdr:spPr>
    </xdr:pic>
    <xdr:clientData/>
  </xdr:twoCellAnchor>
  <xdr:twoCellAnchor>
    <xdr:from>
      <xdr:col>0</xdr:col>
      <xdr:colOff>0</xdr:colOff>
      <xdr:row>129</xdr:row>
      <xdr:rowOff>188370</xdr:rowOff>
    </xdr:from>
    <xdr:to>
      <xdr:col>1</xdr:col>
      <xdr:colOff>612331</xdr:colOff>
      <xdr:row>133</xdr:row>
      <xdr:rowOff>139700</xdr:rowOff>
    </xdr:to>
    <xdr:sp macro="" textlink="">
      <xdr:nvSpPr>
        <xdr:cNvPr id="3" name="TextBox 2">
          <a:extLst>
            <a:ext uri="{FF2B5EF4-FFF2-40B4-BE49-F238E27FC236}">
              <a16:creationId xmlns:a16="http://schemas.microsoft.com/office/drawing/2014/main" id="{9517E63B-DE0B-DF40-BC5D-B4100CF9BA7F}"/>
            </a:ext>
          </a:extLst>
        </xdr:cNvPr>
        <xdr:cNvSpPr txBox="1"/>
      </xdr:nvSpPr>
      <xdr:spPr>
        <a:xfrm>
          <a:off x="0" y="26591670"/>
          <a:ext cx="1120331" cy="713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algn="ctr"/>
          <a:r>
            <a:rPr lang="en-US" sz="700" b="0" i="0">
              <a:solidFill>
                <a:srgbClr val="929292"/>
              </a:solidFill>
              <a:latin typeface="Montserrat" pitchFamily="2" charset="77"/>
            </a:rPr>
            <a:t>3/1/2022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75340</xdr:colOff>
      <xdr:row>39</xdr:row>
      <xdr:rowOff>0</xdr:rowOff>
    </xdr:from>
    <xdr:to>
      <xdr:col>6</xdr:col>
      <xdr:colOff>93564</xdr:colOff>
      <xdr:row>45</xdr:row>
      <xdr:rowOff>144651</xdr:rowOff>
    </xdr:to>
    <xdr:pic>
      <xdr:nvPicPr>
        <xdr:cNvPr id="4" name="Picture 3">
          <a:extLst>
            <a:ext uri="{FF2B5EF4-FFF2-40B4-BE49-F238E27FC236}">
              <a16:creationId xmlns:a16="http://schemas.microsoft.com/office/drawing/2014/main" id="{D9041385-FD61-9140-9BC7-D06E2494C7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611" y="9890932"/>
          <a:ext cx="7772400" cy="1371600"/>
        </a:xfrm>
        <a:prstGeom prst="rect">
          <a:avLst/>
        </a:prstGeom>
      </xdr:spPr>
    </xdr:pic>
    <xdr:clientData/>
  </xdr:twoCellAnchor>
  <xdr:twoCellAnchor>
    <xdr:from>
      <xdr:col>0</xdr:col>
      <xdr:colOff>185208</xdr:colOff>
      <xdr:row>40</xdr:row>
      <xdr:rowOff>217760</xdr:rowOff>
    </xdr:from>
    <xdr:to>
      <xdr:col>1</xdr:col>
      <xdr:colOff>703270</xdr:colOff>
      <xdr:row>45</xdr:row>
      <xdr:rowOff>66144</xdr:rowOff>
    </xdr:to>
    <xdr:sp macro="" textlink="">
      <xdr:nvSpPr>
        <xdr:cNvPr id="5" name="TextBox 4">
          <a:extLst>
            <a:ext uri="{FF2B5EF4-FFF2-40B4-BE49-F238E27FC236}">
              <a16:creationId xmlns:a16="http://schemas.microsoft.com/office/drawing/2014/main" id="{41870112-680A-044A-89AC-CE3C604423AF}"/>
            </a:ext>
          </a:extLst>
        </xdr:cNvPr>
        <xdr:cNvSpPr txBox="1"/>
      </xdr:nvSpPr>
      <xdr:spPr>
        <a:xfrm>
          <a:off x="185208" y="10285156"/>
          <a:ext cx="967854" cy="814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algn="ctr"/>
          <a:r>
            <a:rPr lang="en-US" sz="700" b="0" i="0">
              <a:solidFill>
                <a:srgbClr val="929292"/>
              </a:solidFill>
              <a:latin typeface="Montserrat" pitchFamily="2" charset="77"/>
            </a:rPr>
            <a:t>3/1/2022</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838200</xdr:colOff>
      <xdr:row>37</xdr:row>
      <xdr:rowOff>28575</xdr:rowOff>
    </xdr:from>
    <xdr:to>
      <xdr:col>11</xdr:col>
      <xdr:colOff>345789</xdr:colOff>
      <xdr:row>48</xdr:row>
      <xdr:rowOff>44450</xdr:rowOff>
    </xdr:to>
    <xdr:pic>
      <xdr:nvPicPr>
        <xdr:cNvPr id="4" name="Picture 3">
          <a:extLst>
            <a:ext uri="{FF2B5EF4-FFF2-40B4-BE49-F238E27FC236}">
              <a16:creationId xmlns:a16="http://schemas.microsoft.com/office/drawing/2014/main" id="{2301E98C-6096-3642-BE2B-DFECC5B38B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0950" y="9005888"/>
          <a:ext cx="11048714" cy="2138362"/>
        </a:xfrm>
        <a:prstGeom prst="rect">
          <a:avLst/>
        </a:prstGeom>
      </xdr:spPr>
    </xdr:pic>
    <xdr:clientData/>
  </xdr:twoCellAnchor>
  <xdr:twoCellAnchor>
    <xdr:from>
      <xdr:col>1</xdr:col>
      <xdr:colOff>914400</xdr:colOff>
      <xdr:row>40</xdr:row>
      <xdr:rowOff>92941</xdr:rowOff>
    </xdr:from>
    <xdr:to>
      <xdr:col>2</xdr:col>
      <xdr:colOff>506751</xdr:colOff>
      <xdr:row>45</xdr:row>
      <xdr:rowOff>66675</xdr:rowOff>
    </xdr:to>
    <xdr:sp macro="" textlink="">
      <xdr:nvSpPr>
        <xdr:cNvPr id="5" name="TextBox 4">
          <a:extLst>
            <a:ext uri="{FF2B5EF4-FFF2-40B4-BE49-F238E27FC236}">
              <a16:creationId xmlns:a16="http://schemas.microsoft.com/office/drawing/2014/main" id="{CFB742B7-55EA-3246-B863-6F6DE5CDC893}"/>
            </a:ext>
          </a:extLst>
        </xdr:cNvPr>
        <xdr:cNvSpPr txBox="1"/>
      </xdr:nvSpPr>
      <xdr:spPr>
        <a:xfrm>
          <a:off x="1327150" y="9784629"/>
          <a:ext cx="846476" cy="9421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algn="ctr"/>
          <a:r>
            <a:rPr lang="en-US" sz="700" b="0" i="0">
              <a:solidFill>
                <a:srgbClr val="929292"/>
              </a:solidFill>
              <a:latin typeface="Montserrat" pitchFamily="2" charset="77"/>
            </a:rPr>
            <a:t>3/1/2022</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95250</xdr:rowOff>
    </xdr:from>
    <xdr:to>
      <xdr:col>11</xdr:col>
      <xdr:colOff>87738</xdr:colOff>
      <xdr:row>37</xdr:row>
      <xdr:rowOff>101600</xdr:rowOff>
    </xdr:to>
    <xdr:pic>
      <xdr:nvPicPr>
        <xdr:cNvPr id="5" name="Picture 4">
          <a:extLst>
            <a:ext uri="{FF2B5EF4-FFF2-40B4-BE49-F238E27FC236}">
              <a16:creationId xmlns:a16="http://schemas.microsoft.com/office/drawing/2014/main" id="{563DAB8F-CEBD-1C40-A51F-E8A49AA391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7385050"/>
          <a:ext cx="10853105" cy="1911350"/>
        </a:xfrm>
        <a:prstGeom prst="rect">
          <a:avLst/>
        </a:prstGeom>
      </xdr:spPr>
    </xdr:pic>
    <xdr:clientData/>
  </xdr:twoCellAnchor>
  <xdr:twoCellAnchor>
    <xdr:from>
      <xdr:col>1</xdr:col>
      <xdr:colOff>177800</xdr:colOff>
      <xdr:row>30</xdr:row>
      <xdr:rowOff>118341</xdr:rowOff>
    </xdr:from>
    <xdr:to>
      <xdr:col>2</xdr:col>
      <xdr:colOff>313076</xdr:colOff>
      <xdr:row>35</xdr:row>
      <xdr:rowOff>25400</xdr:rowOff>
    </xdr:to>
    <xdr:sp macro="" textlink="">
      <xdr:nvSpPr>
        <xdr:cNvPr id="6" name="TextBox 5">
          <a:extLst>
            <a:ext uri="{FF2B5EF4-FFF2-40B4-BE49-F238E27FC236}">
              <a16:creationId xmlns:a16="http://schemas.microsoft.com/office/drawing/2014/main" id="{E06DBD38-459B-3548-A186-C61FB6762341}"/>
            </a:ext>
          </a:extLst>
        </xdr:cNvPr>
        <xdr:cNvSpPr txBox="1"/>
      </xdr:nvSpPr>
      <xdr:spPr>
        <a:xfrm>
          <a:off x="457200" y="7268441"/>
          <a:ext cx="960776" cy="859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3/1/2022</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177800</xdr:colOff>
      <xdr:row>121</xdr:row>
      <xdr:rowOff>25400</xdr:rowOff>
    </xdr:from>
    <xdr:to>
      <xdr:col>7</xdr:col>
      <xdr:colOff>107744</xdr:colOff>
      <xdr:row>132</xdr:row>
      <xdr:rowOff>111463</xdr:rowOff>
    </xdr:to>
    <xdr:pic>
      <xdr:nvPicPr>
        <xdr:cNvPr id="2" name="Picture 1">
          <a:extLst>
            <a:ext uri="{FF2B5EF4-FFF2-40B4-BE49-F238E27FC236}">
              <a16:creationId xmlns:a16="http://schemas.microsoft.com/office/drawing/2014/main" id="{EA79AE0D-C785-4EC1-988F-1521F48545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25196800"/>
          <a:ext cx="12185444" cy="2181563"/>
        </a:xfrm>
        <a:prstGeom prst="rect">
          <a:avLst/>
        </a:prstGeom>
      </xdr:spPr>
    </xdr:pic>
    <xdr:clientData/>
  </xdr:twoCellAnchor>
  <xdr:twoCellAnchor>
    <xdr:from>
      <xdr:col>1</xdr:col>
      <xdr:colOff>133350</xdr:colOff>
      <xdr:row>124</xdr:row>
      <xdr:rowOff>143741</xdr:rowOff>
    </xdr:from>
    <xdr:to>
      <xdr:col>2</xdr:col>
      <xdr:colOff>586126</xdr:colOff>
      <xdr:row>129</xdr:row>
      <xdr:rowOff>95250</xdr:rowOff>
    </xdr:to>
    <xdr:sp macro="" textlink="">
      <xdr:nvSpPr>
        <xdr:cNvPr id="3" name="TextBox 2">
          <a:extLst>
            <a:ext uri="{FF2B5EF4-FFF2-40B4-BE49-F238E27FC236}">
              <a16:creationId xmlns:a16="http://schemas.microsoft.com/office/drawing/2014/main" id="{07068A79-5557-4638-86BE-5E5177BBD238}"/>
            </a:ext>
          </a:extLst>
        </xdr:cNvPr>
        <xdr:cNvSpPr txBox="1"/>
      </xdr:nvSpPr>
      <xdr:spPr>
        <a:xfrm>
          <a:off x="641350" y="25886641"/>
          <a:ext cx="1430676" cy="904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3/1/2022</a:t>
          </a:r>
        </a:p>
        <a:p>
          <a:pPr algn="ctr"/>
          <a:endParaRPr lang="en-US" sz="700" b="0" i="0">
            <a:solidFill>
              <a:srgbClr val="929292"/>
            </a:solidFill>
            <a:latin typeface="Montserrat" pitchFamily="2" charset="77"/>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120</xdr:row>
      <xdr:rowOff>0</xdr:rowOff>
    </xdr:from>
    <xdr:to>
      <xdr:col>7</xdr:col>
      <xdr:colOff>599281</xdr:colOff>
      <xdr:row>132</xdr:row>
      <xdr:rowOff>114300</xdr:rowOff>
    </xdr:to>
    <xdr:pic>
      <xdr:nvPicPr>
        <xdr:cNvPr id="2" name="Picture 1">
          <a:extLst>
            <a:ext uri="{FF2B5EF4-FFF2-40B4-BE49-F238E27FC236}">
              <a16:creationId xmlns:a16="http://schemas.microsoft.com/office/drawing/2014/main" id="{D5ADAD79-C31E-44FA-8615-3E7A98787A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057100"/>
          <a:ext cx="13362781" cy="2400300"/>
        </a:xfrm>
        <a:prstGeom prst="rect">
          <a:avLst/>
        </a:prstGeom>
      </xdr:spPr>
    </xdr:pic>
    <xdr:clientData/>
  </xdr:twoCellAnchor>
  <xdr:twoCellAnchor>
    <xdr:from>
      <xdr:col>0</xdr:col>
      <xdr:colOff>31750</xdr:colOff>
      <xdr:row>124</xdr:row>
      <xdr:rowOff>92941</xdr:rowOff>
    </xdr:from>
    <xdr:to>
      <xdr:col>1</xdr:col>
      <xdr:colOff>954426</xdr:colOff>
      <xdr:row>129</xdr:row>
      <xdr:rowOff>44450</xdr:rowOff>
    </xdr:to>
    <xdr:sp macro="" textlink="">
      <xdr:nvSpPr>
        <xdr:cNvPr id="3" name="TextBox 2">
          <a:extLst>
            <a:ext uri="{FF2B5EF4-FFF2-40B4-BE49-F238E27FC236}">
              <a16:creationId xmlns:a16="http://schemas.microsoft.com/office/drawing/2014/main" id="{F2E80C10-B936-4219-A7D5-A2E3016C04E0}"/>
            </a:ext>
          </a:extLst>
        </xdr:cNvPr>
        <xdr:cNvSpPr txBox="1"/>
      </xdr:nvSpPr>
      <xdr:spPr>
        <a:xfrm>
          <a:off x="31750" y="25912041"/>
          <a:ext cx="1430676" cy="904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3/1/2022</a:t>
          </a:r>
        </a:p>
        <a:p>
          <a:pPr algn="ctr"/>
          <a:endParaRPr lang="en-US" sz="700" b="0" i="0">
            <a:solidFill>
              <a:srgbClr val="929292"/>
            </a:solidFill>
            <a:latin typeface="Montserrat" pitchFamily="2" charset="77"/>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121</xdr:row>
      <xdr:rowOff>75370</xdr:rowOff>
    </xdr:from>
    <xdr:to>
      <xdr:col>7</xdr:col>
      <xdr:colOff>317500</xdr:colOff>
      <xdr:row>130</xdr:row>
      <xdr:rowOff>122352</xdr:rowOff>
    </xdr:to>
    <xdr:pic>
      <xdr:nvPicPr>
        <xdr:cNvPr id="2" name="Picture 1">
          <a:extLst>
            <a:ext uri="{FF2B5EF4-FFF2-40B4-BE49-F238E27FC236}">
              <a16:creationId xmlns:a16="http://schemas.microsoft.com/office/drawing/2014/main" id="{14EA834F-D925-164A-9D97-86B20C498E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208670"/>
          <a:ext cx="10083800" cy="1761482"/>
        </a:xfrm>
        <a:prstGeom prst="rect">
          <a:avLst/>
        </a:prstGeom>
      </xdr:spPr>
    </xdr:pic>
    <xdr:clientData/>
  </xdr:twoCellAnchor>
  <xdr:twoCellAnchor>
    <xdr:from>
      <xdr:col>0</xdr:col>
      <xdr:colOff>12700</xdr:colOff>
      <xdr:row>124</xdr:row>
      <xdr:rowOff>61548</xdr:rowOff>
    </xdr:from>
    <xdr:to>
      <xdr:col>2</xdr:col>
      <xdr:colOff>70470</xdr:colOff>
      <xdr:row>126</xdr:row>
      <xdr:rowOff>12700</xdr:rowOff>
    </xdr:to>
    <xdr:sp macro="" textlink="">
      <xdr:nvSpPr>
        <xdr:cNvPr id="3" name="TextBox 2">
          <a:extLst>
            <a:ext uri="{FF2B5EF4-FFF2-40B4-BE49-F238E27FC236}">
              <a16:creationId xmlns:a16="http://schemas.microsoft.com/office/drawing/2014/main" id="{7DA52264-3825-4747-AD59-DB210F5AACC1}"/>
            </a:ext>
          </a:extLst>
        </xdr:cNvPr>
        <xdr:cNvSpPr txBox="1"/>
      </xdr:nvSpPr>
      <xdr:spPr>
        <a:xfrm>
          <a:off x="12700" y="25766348"/>
          <a:ext cx="1264270" cy="332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3/1/2022</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88900</xdr:colOff>
      <xdr:row>119</xdr:row>
      <xdr:rowOff>76200</xdr:rowOff>
    </xdr:from>
    <xdr:to>
      <xdr:col>7</xdr:col>
      <xdr:colOff>317147</xdr:colOff>
      <xdr:row>128</xdr:row>
      <xdr:rowOff>38100</xdr:rowOff>
    </xdr:to>
    <xdr:pic>
      <xdr:nvPicPr>
        <xdr:cNvPr id="2" name="Picture 1">
          <a:extLst>
            <a:ext uri="{FF2B5EF4-FFF2-40B4-BE49-F238E27FC236}">
              <a16:creationId xmlns:a16="http://schemas.microsoft.com/office/drawing/2014/main" id="{1AA9FC7F-8626-AB49-B805-00D6647026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25374600"/>
          <a:ext cx="9305572" cy="1676400"/>
        </a:xfrm>
        <a:prstGeom prst="rect">
          <a:avLst/>
        </a:prstGeom>
      </xdr:spPr>
    </xdr:pic>
    <xdr:clientData/>
  </xdr:twoCellAnchor>
  <xdr:twoCellAnchor>
    <xdr:from>
      <xdr:col>0</xdr:col>
      <xdr:colOff>80818</xdr:colOff>
      <xdr:row>121</xdr:row>
      <xdr:rowOff>140855</xdr:rowOff>
    </xdr:from>
    <xdr:to>
      <xdr:col>1</xdr:col>
      <xdr:colOff>554182</xdr:colOff>
      <xdr:row>124</xdr:row>
      <xdr:rowOff>103909</xdr:rowOff>
    </xdr:to>
    <xdr:sp macro="" textlink="">
      <xdr:nvSpPr>
        <xdr:cNvPr id="3" name="TextBox 2">
          <a:extLst>
            <a:ext uri="{FF2B5EF4-FFF2-40B4-BE49-F238E27FC236}">
              <a16:creationId xmlns:a16="http://schemas.microsoft.com/office/drawing/2014/main" id="{C33CEA6E-A87B-CD45-99D5-CE9FDE62873C}"/>
            </a:ext>
          </a:extLst>
        </xdr:cNvPr>
        <xdr:cNvSpPr txBox="1"/>
      </xdr:nvSpPr>
      <xdr:spPr>
        <a:xfrm>
          <a:off x="80818" y="26372128"/>
          <a:ext cx="981364" cy="55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marL="0" marR="0" lvl="0" indent="0" algn="ctr" defTabSz="914400" eaLnBrk="1" fontAlgn="auto" latinLnBrk="0" hangingPunct="1">
            <a:lnSpc>
              <a:spcPct val="100000"/>
            </a:lnSpc>
            <a:spcBef>
              <a:spcPts val="0"/>
            </a:spcBef>
            <a:spcAft>
              <a:spcPts val="0"/>
            </a:spcAft>
            <a:buClrTx/>
            <a:buSzTx/>
            <a:buFontTx/>
            <a:buNone/>
            <a:tabLst/>
            <a:defRPr/>
          </a:pPr>
          <a:r>
            <a:rPr lang="en-US" sz="700" b="0" i="0">
              <a:solidFill>
                <a:srgbClr val="929292"/>
              </a:solidFill>
              <a:latin typeface="Montserrat" pitchFamily="2" charset="77"/>
            </a:rPr>
            <a:t>3/1/2022</a:t>
          </a:r>
        </a:p>
        <a:p>
          <a:pPr algn="ctr"/>
          <a:endParaRPr lang="en-US" sz="700" b="0" i="0">
            <a:solidFill>
              <a:srgbClr val="929292"/>
            </a:solidFill>
            <a:latin typeface="Montserrat" pitchFamily="2" charset="77"/>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119</xdr:row>
      <xdr:rowOff>127001</xdr:rowOff>
    </xdr:from>
    <xdr:to>
      <xdr:col>7</xdr:col>
      <xdr:colOff>368300</xdr:colOff>
      <xdr:row>128</xdr:row>
      <xdr:rowOff>87249</xdr:rowOff>
    </xdr:to>
    <xdr:pic>
      <xdr:nvPicPr>
        <xdr:cNvPr id="2" name="Picture 1">
          <a:extLst>
            <a:ext uri="{FF2B5EF4-FFF2-40B4-BE49-F238E27FC236}">
              <a16:creationId xmlns:a16="http://schemas.microsoft.com/office/drawing/2014/main" id="{47BCE6A0-56EB-1E44-8B7C-DC92BDD809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523701"/>
          <a:ext cx="9296400" cy="1674748"/>
        </a:xfrm>
        <a:prstGeom prst="rect">
          <a:avLst/>
        </a:prstGeom>
      </xdr:spPr>
    </xdr:pic>
    <xdr:clientData/>
  </xdr:twoCellAnchor>
  <xdr:twoCellAnchor>
    <xdr:from>
      <xdr:col>0</xdr:col>
      <xdr:colOff>0</xdr:colOff>
      <xdr:row>121</xdr:row>
      <xdr:rowOff>188191</xdr:rowOff>
    </xdr:from>
    <xdr:to>
      <xdr:col>1</xdr:col>
      <xdr:colOff>605176</xdr:colOff>
      <xdr:row>125</xdr:row>
      <xdr:rowOff>152400</xdr:rowOff>
    </xdr:to>
    <xdr:sp macro="" textlink="">
      <xdr:nvSpPr>
        <xdr:cNvPr id="3" name="TextBox 2">
          <a:extLst>
            <a:ext uri="{FF2B5EF4-FFF2-40B4-BE49-F238E27FC236}">
              <a16:creationId xmlns:a16="http://schemas.microsoft.com/office/drawing/2014/main" id="{A06AC3B4-D900-604F-B843-9F79761821F6}"/>
            </a:ext>
          </a:extLst>
        </xdr:cNvPr>
        <xdr:cNvSpPr txBox="1"/>
      </xdr:nvSpPr>
      <xdr:spPr>
        <a:xfrm>
          <a:off x="0" y="24965891"/>
          <a:ext cx="1113176" cy="726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0" i="0">
              <a:solidFill>
                <a:srgbClr val="929292"/>
              </a:solidFill>
              <a:latin typeface="Montserrat" pitchFamily="2" charset="77"/>
            </a:rPr>
            <a:t>Last Modified</a:t>
          </a:r>
        </a:p>
        <a:p>
          <a:pPr algn="ctr"/>
          <a:r>
            <a:rPr lang="en-US" sz="700" b="0" i="0">
              <a:solidFill>
                <a:srgbClr val="929292"/>
              </a:solidFill>
              <a:latin typeface="Montserrat" pitchFamily="2" charset="77"/>
            </a:rPr>
            <a:t>3/1/2022</a:t>
          </a:r>
        </a:p>
      </xdr:txBody>
    </xdr:sp>
    <xdr:clientData/>
  </xdr:twoCellAnchor>
</xdr:wsDr>
</file>

<file path=xl/theme/theme1.xml><?xml version="1.0" encoding="utf-8"?>
<a:theme xmlns:a="http://schemas.openxmlformats.org/drawingml/2006/main" name="Office Theme">
  <a:themeElements>
    <a:clrScheme name="OSC EPIC">
      <a:dk1>
        <a:srgbClr val="4CBA37"/>
      </a:dk1>
      <a:lt1>
        <a:srgbClr val="A337BA"/>
      </a:lt1>
      <a:dk2>
        <a:srgbClr val="6196D6"/>
      </a:dk2>
      <a:lt2>
        <a:srgbClr val="E03786"/>
      </a:lt2>
      <a:accent1>
        <a:srgbClr val="71DB59"/>
      </a:accent1>
      <a:accent2>
        <a:srgbClr val="CE5EEA"/>
      </a:accent2>
      <a:accent3>
        <a:srgbClr val="9BC3EA"/>
      </a:accent3>
      <a:accent4>
        <a:srgbClr val="EA83B7"/>
      </a:accent4>
      <a:accent5>
        <a:srgbClr val="328920"/>
      </a:accent5>
      <a:accent6>
        <a:srgbClr val="641877"/>
      </a:accent6>
      <a:hlink>
        <a:srgbClr val="4D7596"/>
      </a:hlink>
      <a:folHlink>
        <a:srgbClr val="AA266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C7601-0B1D-45B8-9983-5D0CBB542B11}">
  <sheetPr>
    <tabColor theme="3" tint="0.39997558519241921"/>
    <pageSetUpPr fitToPage="1"/>
  </sheetPr>
  <dimension ref="B1:R60"/>
  <sheetViews>
    <sheetView showGridLines="0" zoomScale="90" zoomScaleNormal="90" workbookViewId="0">
      <selection activeCell="J68" sqref="J68"/>
    </sheetView>
  </sheetViews>
  <sheetFormatPr baseColWidth="10" defaultColWidth="8.83203125" defaultRowHeight="15"/>
  <cols>
    <col min="1" max="1" width="4.6640625" style="111" customWidth="1"/>
    <col min="2" max="2" width="8.6640625" style="113" customWidth="1"/>
    <col min="3" max="6" width="8.6640625" style="111" customWidth="1"/>
    <col min="7" max="7" width="16" style="111" customWidth="1"/>
    <col min="8" max="8" width="8.6640625" style="111" customWidth="1"/>
    <col min="9" max="9" width="11.33203125" style="111" customWidth="1"/>
    <col min="10" max="16384" width="8.83203125" style="111"/>
  </cols>
  <sheetData>
    <row r="1" spans="2:18" ht="192" customHeight="1">
      <c r="B1" s="622" t="s">
        <v>0</v>
      </c>
      <c r="C1" s="622"/>
      <c r="D1" s="622"/>
      <c r="E1" s="622"/>
      <c r="F1" s="622"/>
      <c r="G1" s="622"/>
      <c r="H1" s="622"/>
      <c r="I1" s="622"/>
      <c r="J1" s="622"/>
      <c r="K1" s="622"/>
      <c r="L1" s="622"/>
      <c r="M1" s="622"/>
      <c r="N1" s="622"/>
      <c r="O1" s="622"/>
      <c r="P1" s="622"/>
      <c r="Q1" s="622"/>
      <c r="R1" s="622"/>
    </row>
    <row r="2" spans="2:18" ht="19.5" customHeight="1">
      <c r="B2" s="630" t="s">
        <v>1</v>
      </c>
      <c r="C2" s="630"/>
      <c r="D2" s="630"/>
      <c r="E2" s="630"/>
      <c r="F2" s="630"/>
      <c r="G2" s="630"/>
      <c r="H2" s="630"/>
      <c r="I2" s="630"/>
      <c r="J2" s="630"/>
      <c r="K2" s="630"/>
      <c r="L2" s="630"/>
      <c r="M2" s="630"/>
      <c r="N2" s="630"/>
      <c r="O2" s="630"/>
      <c r="P2" s="630"/>
      <c r="Q2" s="630"/>
      <c r="R2" s="630"/>
    </row>
    <row r="3" spans="2:18" ht="30.75" customHeight="1">
      <c r="B3" s="629" t="s">
        <v>2</v>
      </c>
      <c r="C3" s="629"/>
      <c r="D3" s="629"/>
      <c r="E3" s="629"/>
      <c r="F3" s="629"/>
      <c r="G3" s="629"/>
      <c r="H3" s="629"/>
      <c r="I3" s="629"/>
      <c r="J3" s="629"/>
      <c r="K3" s="629"/>
      <c r="L3" s="629"/>
      <c r="M3" s="629"/>
      <c r="N3" s="629"/>
      <c r="O3" s="629"/>
      <c r="P3" s="629"/>
      <c r="Q3" s="629"/>
      <c r="R3" s="629"/>
    </row>
    <row r="4" spans="2:18" ht="12" customHeight="1">
      <c r="B4" s="629"/>
      <c r="C4" s="629"/>
      <c r="D4" s="629"/>
      <c r="E4" s="629"/>
      <c r="F4" s="629"/>
      <c r="G4" s="629"/>
      <c r="H4" s="629"/>
      <c r="I4" s="629"/>
      <c r="J4" s="629"/>
      <c r="K4" s="629"/>
      <c r="L4" s="629"/>
      <c r="M4" s="629"/>
      <c r="N4" s="629"/>
      <c r="O4" s="629"/>
      <c r="P4" s="629"/>
      <c r="Q4" s="629"/>
      <c r="R4" s="629"/>
    </row>
    <row r="5" spans="2:18" ht="31.5" customHeight="1">
      <c r="B5" s="629" t="s">
        <v>3</v>
      </c>
      <c r="C5" s="629"/>
      <c r="D5" s="629"/>
      <c r="E5" s="629"/>
      <c r="F5" s="629"/>
      <c r="G5" s="629"/>
      <c r="H5" s="629"/>
      <c r="I5" s="629"/>
      <c r="J5" s="629"/>
      <c r="K5" s="629"/>
      <c r="L5" s="629"/>
      <c r="M5" s="629"/>
      <c r="N5" s="629"/>
      <c r="O5" s="629"/>
      <c r="P5" s="629"/>
      <c r="Q5" s="629"/>
      <c r="R5" s="629"/>
    </row>
    <row r="6" spans="2:18" ht="12" customHeight="1">
      <c r="B6" s="629"/>
      <c r="C6" s="629"/>
      <c r="D6" s="629"/>
      <c r="E6" s="629"/>
      <c r="F6" s="629"/>
      <c r="G6" s="629"/>
      <c r="H6" s="629"/>
      <c r="I6" s="629"/>
      <c r="J6" s="629"/>
      <c r="K6" s="629"/>
      <c r="L6" s="629"/>
      <c r="M6" s="629"/>
      <c r="N6" s="629"/>
      <c r="O6" s="629"/>
      <c r="P6" s="629"/>
      <c r="Q6" s="629"/>
      <c r="R6" s="629"/>
    </row>
    <row r="7" spans="2:18" ht="24.75" customHeight="1">
      <c r="B7" s="629" t="s">
        <v>4</v>
      </c>
      <c r="C7" s="629"/>
      <c r="D7" s="629"/>
      <c r="E7" s="629"/>
      <c r="F7" s="629"/>
      <c r="G7" s="629"/>
      <c r="H7" s="629"/>
      <c r="I7" s="629"/>
      <c r="J7" s="629"/>
      <c r="K7" s="629"/>
      <c r="L7" s="629"/>
      <c r="M7" s="629"/>
      <c r="N7" s="629"/>
      <c r="O7" s="629"/>
      <c r="P7" s="629"/>
      <c r="Q7" s="629"/>
      <c r="R7" s="629"/>
    </row>
    <row r="8" spans="2:18" ht="12" customHeight="1">
      <c r="B8" s="629"/>
      <c r="C8" s="629"/>
      <c r="D8" s="629"/>
      <c r="E8" s="629"/>
      <c r="F8" s="629"/>
      <c r="G8" s="629"/>
      <c r="H8" s="629"/>
      <c r="I8" s="629"/>
      <c r="J8" s="629"/>
      <c r="K8" s="629"/>
      <c r="L8" s="629"/>
      <c r="M8" s="629"/>
      <c r="N8" s="629"/>
      <c r="O8" s="629"/>
      <c r="P8" s="629"/>
      <c r="Q8" s="629"/>
      <c r="R8" s="629"/>
    </row>
    <row r="9" spans="2:18" ht="32.25" customHeight="1">
      <c r="B9" s="662" t="s">
        <v>5</v>
      </c>
      <c r="C9" s="662"/>
      <c r="D9" s="662"/>
      <c r="E9" s="662"/>
      <c r="F9" s="662"/>
      <c r="G9" s="662"/>
      <c r="H9" s="662"/>
      <c r="I9" s="662"/>
      <c r="J9" s="662"/>
      <c r="K9" s="662"/>
      <c r="L9" s="662"/>
      <c r="M9" s="662"/>
      <c r="N9" s="662"/>
      <c r="O9" s="662"/>
      <c r="P9" s="662"/>
      <c r="Q9" s="662"/>
      <c r="R9" s="662"/>
    </row>
    <row r="10" spans="2:18" ht="12" customHeight="1">
      <c r="B10" s="663" t="s">
        <v>6</v>
      </c>
      <c r="C10" s="664"/>
      <c r="D10" s="664"/>
      <c r="E10" s="664"/>
      <c r="F10" s="664"/>
      <c r="G10" s="664"/>
      <c r="H10" s="664"/>
      <c r="I10" s="664"/>
      <c r="J10" s="664"/>
      <c r="K10" s="664"/>
      <c r="L10" s="664"/>
      <c r="M10" s="664"/>
      <c r="N10" s="664"/>
      <c r="O10" s="664"/>
      <c r="P10" s="664"/>
      <c r="Q10" s="664"/>
      <c r="R10" s="665"/>
    </row>
    <row r="11" spans="2:18" ht="33.75" customHeight="1">
      <c r="B11" s="653"/>
      <c r="C11" s="654"/>
      <c r="D11" s="654"/>
      <c r="E11" s="654"/>
      <c r="F11" s="654"/>
      <c r="G11" s="654"/>
      <c r="H11" s="654"/>
      <c r="I11" s="654"/>
      <c r="J11" s="654"/>
      <c r="K11" s="654"/>
      <c r="L11" s="654"/>
      <c r="M11" s="654"/>
      <c r="N11" s="654"/>
      <c r="O11" s="654"/>
      <c r="P11" s="654"/>
      <c r="Q11" s="654"/>
      <c r="R11" s="655"/>
    </row>
    <row r="12" spans="2:18" ht="47.25" customHeight="1">
      <c r="B12" s="653" t="s">
        <v>7</v>
      </c>
      <c r="C12" s="654"/>
      <c r="D12" s="654"/>
      <c r="E12" s="654"/>
      <c r="F12" s="654"/>
      <c r="G12" s="654"/>
      <c r="H12" s="654"/>
      <c r="I12" s="654"/>
      <c r="J12" s="654"/>
      <c r="K12" s="654"/>
      <c r="L12" s="654"/>
      <c r="M12" s="654"/>
      <c r="N12" s="654"/>
      <c r="O12" s="654"/>
      <c r="P12" s="654"/>
      <c r="Q12" s="654"/>
      <c r="R12" s="655"/>
    </row>
    <row r="13" spans="2:18" ht="27" customHeight="1">
      <c r="B13" s="653" t="s">
        <v>8</v>
      </c>
      <c r="C13" s="654"/>
      <c r="D13" s="654"/>
      <c r="E13" s="654"/>
      <c r="F13" s="654"/>
      <c r="G13" s="654"/>
      <c r="H13" s="654"/>
      <c r="I13" s="654"/>
      <c r="J13" s="654"/>
      <c r="K13" s="654"/>
      <c r="L13" s="654"/>
      <c r="M13" s="654"/>
      <c r="N13" s="654"/>
      <c r="O13" s="654"/>
      <c r="P13" s="654"/>
      <c r="Q13" s="654"/>
      <c r="R13" s="655"/>
    </row>
    <row r="14" spans="2:18" ht="27" customHeight="1">
      <c r="B14" s="653" t="s">
        <v>9</v>
      </c>
      <c r="C14" s="654"/>
      <c r="D14" s="654"/>
      <c r="E14" s="654"/>
      <c r="F14" s="654"/>
      <c r="G14" s="654"/>
      <c r="H14" s="654"/>
      <c r="I14" s="654"/>
      <c r="J14" s="654"/>
      <c r="K14" s="654"/>
      <c r="L14" s="654"/>
      <c r="M14" s="654"/>
      <c r="N14" s="654"/>
      <c r="O14" s="654"/>
      <c r="P14" s="654"/>
      <c r="Q14" s="654"/>
      <c r="R14" s="655"/>
    </row>
    <row r="15" spans="2:18" ht="35.25" customHeight="1">
      <c r="B15" s="631" t="s">
        <v>10</v>
      </c>
      <c r="C15" s="632"/>
      <c r="D15" s="632"/>
      <c r="E15" s="632"/>
      <c r="F15" s="632"/>
      <c r="G15" s="632"/>
      <c r="H15" s="632"/>
      <c r="I15" s="632"/>
      <c r="J15" s="632"/>
      <c r="K15" s="632"/>
      <c r="L15" s="632"/>
      <c r="M15" s="632"/>
      <c r="N15" s="632"/>
      <c r="O15" s="632"/>
      <c r="P15" s="632"/>
      <c r="Q15" s="632"/>
      <c r="R15" s="633"/>
    </row>
    <row r="16" spans="2:18" ht="33.75" customHeight="1">
      <c r="B16" s="650" t="s">
        <v>11</v>
      </c>
      <c r="C16" s="651"/>
      <c r="D16" s="651"/>
      <c r="E16" s="651"/>
      <c r="F16" s="651"/>
      <c r="G16" s="651"/>
      <c r="H16" s="651"/>
      <c r="I16" s="651"/>
      <c r="J16" s="651"/>
      <c r="K16" s="651"/>
      <c r="L16" s="651"/>
      <c r="M16" s="651"/>
      <c r="N16" s="651"/>
      <c r="O16" s="651"/>
      <c r="P16" s="651"/>
      <c r="Q16" s="651"/>
      <c r="R16" s="652"/>
    </row>
    <row r="17" spans="2:18" ht="27" customHeight="1">
      <c r="B17" s="653" t="s">
        <v>12</v>
      </c>
      <c r="C17" s="654"/>
      <c r="D17" s="654"/>
      <c r="E17" s="654"/>
      <c r="F17" s="654"/>
      <c r="G17" s="654"/>
      <c r="H17" s="654"/>
      <c r="I17" s="654"/>
      <c r="J17" s="654"/>
      <c r="K17" s="654"/>
      <c r="L17" s="654"/>
      <c r="M17" s="654"/>
      <c r="N17" s="654"/>
      <c r="O17" s="654"/>
      <c r="P17" s="654"/>
      <c r="Q17" s="654"/>
      <c r="R17" s="655"/>
    </row>
    <row r="18" spans="2:18" ht="30" customHeight="1">
      <c r="B18" s="656" t="s">
        <v>13</v>
      </c>
      <c r="C18" s="657"/>
      <c r="D18" s="657"/>
      <c r="E18" s="657"/>
      <c r="F18" s="657"/>
      <c r="G18" s="657"/>
      <c r="H18" s="657"/>
      <c r="I18" s="657"/>
      <c r="J18" s="657"/>
      <c r="K18" s="657"/>
      <c r="L18" s="657"/>
      <c r="M18" s="657"/>
      <c r="N18" s="657"/>
      <c r="O18" s="657"/>
      <c r="P18" s="657"/>
      <c r="Q18" s="657"/>
      <c r="R18" s="658"/>
    </row>
    <row r="19" spans="2:18" ht="43.5" customHeight="1">
      <c r="B19" s="659" t="s">
        <v>14</v>
      </c>
      <c r="C19" s="660"/>
      <c r="D19" s="660"/>
      <c r="E19" s="660"/>
      <c r="F19" s="660"/>
      <c r="G19" s="660"/>
      <c r="H19" s="660"/>
      <c r="I19" s="660"/>
      <c r="J19" s="660"/>
      <c r="K19" s="660"/>
      <c r="L19" s="660"/>
      <c r="M19" s="660"/>
      <c r="N19" s="660"/>
      <c r="O19" s="660"/>
      <c r="P19" s="660"/>
      <c r="Q19" s="660"/>
      <c r="R19" s="661"/>
    </row>
    <row r="20" spans="2:18" ht="69" customHeight="1">
      <c r="B20" s="634" t="s">
        <v>15</v>
      </c>
      <c r="C20" s="634"/>
      <c r="D20" s="634"/>
      <c r="E20" s="634"/>
      <c r="F20" s="634"/>
      <c r="G20" s="634"/>
      <c r="H20" s="634"/>
      <c r="I20" s="634"/>
      <c r="J20" s="634"/>
      <c r="K20" s="634"/>
      <c r="L20" s="634"/>
      <c r="M20" s="634"/>
      <c r="N20" s="634"/>
      <c r="O20" s="634"/>
      <c r="P20" s="634"/>
      <c r="Q20" s="634"/>
      <c r="R20" s="634"/>
    </row>
    <row r="21" spans="2:18" ht="49" customHeight="1">
      <c r="B21" s="635" t="s">
        <v>16</v>
      </c>
      <c r="C21" s="635"/>
      <c r="D21" s="635"/>
      <c r="E21" s="635"/>
      <c r="F21" s="635"/>
      <c r="G21" s="635"/>
      <c r="H21" s="635"/>
      <c r="I21" s="635"/>
      <c r="J21" s="635"/>
      <c r="K21" s="635"/>
      <c r="L21" s="635"/>
      <c r="M21" s="635"/>
      <c r="N21" s="635"/>
      <c r="O21" s="635"/>
      <c r="P21" s="635"/>
      <c r="Q21" s="635"/>
      <c r="R21" s="635"/>
    </row>
    <row r="22" spans="2:18" ht="61" customHeight="1">
      <c r="B22" s="635" t="s">
        <v>17</v>
      </c>
      <c r="C22" s="635"/>
      <c r="D22" s="635"/>
      <c r="E22" s="635"/>
      <c r="F22" s="635"/>
      <c r="G22" s="635"/>
      <c r="H22" s="635"/>
      <c r="I22" s="635"/>
      <c r="J22" s="635"/>
      <c r="K22" s="635"/>
      <c r="L22" s="635"/>
      <c r="M22" s="635"/>
      <c r="N22" s="635"/>
      <c r="O22" s="635"/>
      <c r="P22" s="635"/>
      <c r="Q22" s="635"/>
      <c r="R22" s="635"/>
    </row>
    <row r="23" spans="2:18" ht="22" customHeight="1">
      <c r="B23" s="634" t="s">
        <v>18</v>
      </c>
      <c r="C23" s="634"/>
      <c r="D23" s="634"/>
      <c r="E23" s="634"/>
      <c r="F23" s="634"/>
      <c r="G23" s="634"/>
      <c r="H23" s="634"/>
      <c r="I23" s="634"/>
      <c r="J23" s="634"/>
      <c r="K23" s="634"/>
      <c r="L23" s="634"/>
      <c r="M23" s="634"/>
      <c r="N23" s="634"/>
      <c r="O23" s="634"/>
      <c r="P23" s="634"/>
      <c r="Q23" s="634"/>
      <c r="R23" s="634"/>
    </row>
    <row r="24" spans="2:18" ht="15" customHeight="1">
      <c r="B24" s="636" t="s">
        <v>19</v>
      </c>
      <c r="C24" s="637"/>
      <c r="D24" s="637"/>
      <c r="E24" s="637"/>
      <c r="F24" s="637"/>
      <c r="G24" s="637"/>
      <c r="H24" s="637"/>
      <c r="I24" s="637"/>
      <c r="J24" s="637"/>
      <c r="K24" s="637"/>
      <c r="L24" s="637"/>
      <c r="M24" s="637"/>
      <c r="N24" s="637"/>
      <c r="O24" s="637"/>
      <c r="P24" s="637"/>
      <c r="Q24" s="637"/>
      <c r="R24" s="638"/>
    </row>
    <row r="25" spans="2:18" ht="46" customHeight="1">
      <c r="B25" s="639" t="s">
        <v>20</v>
      </c>
      <c r="C25" s="640"/>
      <c r="D25" s="640"/>
      <c r="E25" s="640"/>
      <c r="F25" s="640"/>
      <c r="G25" s="640"/>
      <c r="H25" s="640"/>
      <c r="I25" s="640"/>
      <c r="J25" s="640"/>
      <c r="K25" s="640"/>
      <c r="L25" s="640"/>
      <c r="M25" s="640"/>
      <c r="N25" s="640"/>
      <c r="O25" s="640"/>
      <c r="P25" s="640"/>
      <c r="Q25" s="640"/>
      <c r="R25" s="641"/>
    </row>
    <row r="26" spans="2:18" ht="28" customHeight="1">
      <c r="B26" s="629" t="s">
        <v>21</v>
      </c>
      <c r="C26" s="629"/>
      <c r="D26" s="629"/>
      <c r="E26" s="629"/>
      <c r="F26" s="629"/>
      <c r="G26" s="629"/>
      <c r="H26" s="629"/>
      <c r="I26" s="629"/>
      <c r="J26" s="629"/>
      <c r="K26" s="629"/>
      <c r="L26" s="629"/>
      <c r="M26" s="629"/>
      <c r="N26" s="629"/>
      <c r="O26" s="629"/>
      <c r="P26" s="629"/>
      <c r="Q26" s="629"/>
      <c r="R26" s="629"/>
    </row>
    <row r="27" spans="2:18" ht="99" customHeight="1">
      <c r="B27" s="642" t="s">
        <v>22</v>
      </c>
      <c r="C27" s="642"/>
      <c r="D27" s="642"/>
      <c r="E27" s="642"/>
      <c r="F27" s="642"/>
      <c r="G27" s="642"/>
      <c r="H27" s="642"/>
      <c r="I27" s="642"/>
      <c r="J27" s="642"/>
      <c r="K27" s="642"/>
      <c r="L27" s="642"/>
      <c r="M27" s="642"/>
      <c r="N27" s="642"/>
      <c r="O27" s="642"/>
      <c r="P27" s="642"/>
      <c r="Q27" s="642"/>
      <c r="R27" s="642"/>
    </row>
    <row r="28" spans="2:18" ht="16.5" customHeight="1">
      <c r="B28" s="642" t="s">
        <v>23</v>
      </c>
      <c r="C28" s="642"/>
      <c r="D28" s="642"/>
      <c r="E28" s="642"/>
      <c r="F28" s="642"/>
      <c r="G28" s="642"/>
      <c r="H28" s="642"/>
      <c r="I28" s="642"/>
      <c r="J28" s="642"/>
      <c r="K28" s="642"/>
      <c r="L28" s="642"/>
      <c r="M28" s="642"/>
      <c r="N28" s="642"/>
      <c r="O28" s="642"/>
      <c r="P28" s="642"/>
      <c r="Q28" s="642"/>
      <c r="R28" s="642"/>
    </row>
    <row r="29" spans="2:18" ht="25" customHeight="1">
      <c r="B29" s="622" t="s">
        <v>24</v>
      </c>
      <c r="C29" s="622"/>
      <c r="D29" s="622"/>
      <c r="E29" s="622"/>
      <c r="F29" s="622"/>
      <c r="G29" s="622"/>
      <c r="H29" s="622"/>
      <c r="I29" s="622"/>
      <c r="J29" s="622"/>
      <c r="K29" s="622"/>
      <c r="L29" s="622"/>
      <c r="M29" s="622"/>
      <c r="N29" s="622"/>
      <c r="O29" s="622"/>
      <c r="P29" s="622"/>
      <c r="Q29" s="622"/>
      <c r="R29" s="622"/>
    </row>
    <row r="30" spans="2:18" ht="24" customHeight="1">
      <c r="B30" s="666" t="s">
        <v>25</v>
      </c>
      <c r="C30" s="667"/>
      <c r="D30" s="667"/>
      <c r="E30" s="667"/>
      <c r="F30" s="667"/>
      <c r="G30" s="667"/>
      <c r="H30" s="667"/>
      <c r="I30" s="667"/>
      <c r="J30" s="667"/>
      <c r="K30" s="667"/>
      <c r="L30" s="667"/>
      <c r="M30" s="667"/>
      <c r="N30" s="667"/>
      <c r="O30" s="667"/>
      <c r="P30" s="667"/>
      <c r="Q30" s="667"/>
      <c r="R30" s="668"/>
    </row>
    <row r="31" spans="2:18" ht="24" customHeight="1">
      <c r="B31" s="669" t="s">
        <v>26</v>
      </c>
      <c r="C31" s="669"/>
      <c r="D31" s="669"/>
      <c r="E31" s="669"/>
      <c r="F31" s="669"/>
      <c r="G31" s="669"/>
      <c r="H31" s="669"/>
      <c r="I31" s="669"/>
      <c r="J31" s="669"/>
      <c r="K31" s="669"/>
      <c r="L31" s="669"/>
      <c r="M31" s="669"/>
      <c r="N31" s="669"/>
      <c r="O31" s="669"/>
      <c r="P31" s="669"/>
      <c r="Q31" s="669"/>
      <c r="R31" s="669"/>
    </row>
    <row r="32" spans="2:18" ht="32.25" customHeight="1">
      <c r="B32" s="629" t="s">
        <v>27</v>
      </c>
      <c r="C32" s="629"/>
      <c r="D32" s="629"/>
      <c r="E32" s="629"/>
      <c r="F32" s="629"/>
      <c r="G32" s="629"/>
      <c r="H32" s="629"/>
      <c r="I32" s="629"/>
      <c r="J32" s="629"/>
      <c r="K32" s="629"/>
      <c r="L32" s="629"/>
      <c r="M32" s="629"/>
      <c r="N32" s="629"/>
      <c r="O32" s="629"/>
      <c r="P32" s="629"/>
      <c r="Q32" s="629"/>
      <c r="R32" s="629"/>
    </row>
    <row r="33" spans="2:18" ht="24" customHeight="1">
      <c r="B33" s="670" t="s">
        <v>28</v>
      </c>
      <c r="C33" s="670"/>
      <c r="D33" s="670"/>
      <c r="E33" s="670"/>
      <c r="F33" s="670"/>
      <c r="G33" s="670"/>
      <c r="H33" s="670"/>
      <c r="I33" s="670"/>
      <c r="J33" s="670"/>
      <c r="K33" s="670"/>
      <c r="L33" s="670"/>
      <c r="M33" s="670"/>
      <c r="N33" s="670"/>
      <c r="O33" s="670"/>
      <c r="P33" s="670"/>
      <c r="Q33" s="670"/>
      <c r="R33" s="670"/>
    </row>
    <row r="34" spans="2:18" ht="32.25" customHeight="1">
      <c r="B34" s="629" t="s">
        <v>29</v>
      </c>
      <c r="C34" s="629"/>
      <c r="D34" s="629"/>
      <c r="E34" s="629"/>
      <c r="F34" s="629"/>
      <c r="G34" s="629"/>
      <c r="H34" s="629"/>
      <c r="I34" s="629"/>
      <c r="J34" s="629"/>
      <c r="K34" s="629"/>
      <c r="L34" s="629"/>
      <c r="M34" s="629"/>
      <c r="N34" s="629"/>
      <c r="O34" s="629"/>
      <c r="P34" s="629"/>
      <c r="Q34" s="629"/>
      <c r="R34" s="629"/>
    </row>
    <row r="35" spans="2:18" s="112" customFormat="1" ht="24" customHeight="1">
      <c r="B35" s="648" t="s">
        <v>30</v>
      </c>
      <c r="C35" s="649"/>
      <c r="D35" s="649"/>
      <c r="E35" s="649"/>
      <c r="F35" s="649"/>
      <c r="G35" s="649"/>
      <c r="H35" s="649"/>
      <c r="I35" s="649"/>
      <c r="J35" s="649"/>
      <c r="K35" s="649"/>
      <c r="L35" s="649"/>
      <c r="M35" s="649"/>
      <c r="N35" s="649"/>
      <c r="O35" s="649"/>
      <c r="P35" s="649"/>
      <c r="Q35" s="649"/>
      <c r="R35" s="649"/>
    </row>
    <row r="36" spans="2:18" s="112" customFormat="1" ht="15" customHeight="1">
      <c r="H36" s="127"/>
      <c r="I36" s="127"/>
    </row>
    <row r="37" spans="2:18" ht="18" customHeight="1">
      <c r="B37" s="623" t="s">
        <v>31</v>
      </c>
      <c r="C37" s="624"/>
      <c r="D37" s="624"/>
      <c r="E37" s="624"/>
      <c r="F37" s="624"/>
      <c r="G37" s="624"/>
      <c r="H37" s="624"/>
      <c r="I37" s="624"/>
      <c r="J37" s="624"/>
      <c r="K37" s="624"/>
      <c r="L37" s="624"/>
      <c r="M37" s="624"/>
      <c r="N37" s="624"/>
      <c r="O37" s="624"/>
      <c r="P37" s="624"/>
      <c r="Q37" s="624"/>
      <c r="R37" s="625"/>
    </row>
    <row r="38" spans="2:18" ht="25" customHeight="1">
      <c r="B38" s="626" t="s">
        <v>32</v>
      </c>
      <c r="C38" s="627"/>
      <c r="D38" s="627"/>
      <c r="E38" s="627"/>
      <c r="F38" s="627"/>
      <c r="G38" s="627"/>
      <c r="H38" s="627"/>
      <c r="I38" s="627"/>
      <c r="J38" s="627"/>
      <c r="K38" s="627"/>
      <c r="L38" s="627"/>
      <c r="M38" s="627"/>
      <c r="N38" s="627"/>
      <c r="O38" s="627"/>
      <c r="P38" s="627"/>
      <c r="Q38" s="627"/>
      <c r="R38" s="628"/>
    </row>
    <row r="39" spans="2:18" ht="47.25" customHeight="1">
      <c r="B39" s="629" t="s">
        <v>33</v>
      </c>
      <c r="C39" s="629"/>
      <c r="D39" s="629"/>
      <c r="E39" s="629"/>
      <c r="F39" s="629"/>
      <c r="G39" s="629"/>
      <c r="H39" s="629"/>
      <c r="I39" s="629"/>
      <c r="J39" s="629"/>
      <c r="K39" s="629"/>
      <c r="L39" s="629"/>
      <c r="M39" s="629"/>
      <c r="N39" s="629"/>
      <c r="O39" s="629"/>
      <c r="P39" s="629"/>
      <c r="Q39" s="629"/>
      <c r="R39" s="629"/>
    </row>
    <row r="40" spans="2:18" ht="13.5" customHeight="1">
      <c r="B40" s="629" t="s">
        <v>34</v>
      </c>
      <c r="C40" s="629"/>
      <c r="D40" s="629"/>
      <c r="E40" s="629"/>
      <c r="F40" s="629"/>
      <c r="G40" s="629"/>
      <c r="H40" s="629"/>
      <c r="I40" s="629"/>
      <c r="J40" s="629"/>
      <c r="K40" s="629"/>
      <c r="L40" s="629"/>
      <c r="M40" s="629"/>
      <c r="N40" s="629"/>
      <c r="O40" s="629"/>
      <c r="P40" s="629"/>
      <c r="Q40" s="629"/>
      <c r="R40" s="629"/>
    </row>
    <row r="41" spans="2:18" ht="17.25" customHeight="1">
      <c r="B41" s="629"/>
      <c r="C41" s="629"/>
      <c r="D41" s="629"/>
      <c r="E41" s="629"/>
      <c r="F41" s="629"/>
      <c r="G41" s="629"/>
      <c r="H41" s="629"/>
      <c r="I41" s="629"/>
      <c r="J41" s="629"/>
      <c r="K41" s="629"/>
      <c r="L41" s="629"/>
      <c r="M41" s="629"/>
      <c r="N41" s="629"/>
      <c r="O41" s="629"/>
      <c r="P41" s="629"/>
      <c r="Q41" s="629"/>
      <c r="R41" s="629"/>
    </row>
    <row r="42" spans="2:18" ht="18" customHeight="1">
      <c r="B42" s="629"/>
      <c r="C42" s="629"/>
      <c r="D42" s="629"/>
      <c r="E42" s="629"/>
      <c r="F42" s="629"/>
      <c r="G42" s="629"/>
      <c r="H42" s="629"/>
      <c r="I42" s="629"/>
      <c r="J42" s="629"/>
      <c r="K42" s="629"/>
      <c r="L42" s="629"/>
      <c r="M42" s="629"/>
      <c r="N42" s="629"/>
      <c r="O42" s="629"/>
      <c r="P42" s="629"/>
      <c r="Q42" s="629"/>
      <c r="R42" s="629"/>
    </row>
    <row r="43" spans="2:18" ht="39" customHeight="1">
      <c r="B43" s="644" t="s">
        <v>35</v>
      </c>
      <c r="C43" s="644"/>
      <c r="D43" s="644"/>
      <c r="E43" s="644"/>
      <c r="F43" s="644"/>
      <c r="G43" s="644"/>
      <c r="H43" s="644"/>
      <c r="I43" s="644"/>
      <c r="J43" s="644"/>
      <c r="K43" s="644"/>
      <c r="L43" s="644"/>
      <c r="M43" s="644"/>
      <c r="N43" s="644"/>
      <c r="O43" s="644"/>
      <c r="P43" s="644"/>
      <c r="Q43" s="644"/>
      <c r="R43" s="644"/>
    </row>
    <row r="44" spans="2:18" ht="21" customHeight="1">
      <c r="B44" s="645" t="s">
        <v>36</v>
      </c>
      <c r="C44" s="646"/>
      <c r="D44" s="646"/>
      <c r="E44" s="646"/>
      <c r="F44" s="646"/>
      <c r="G44" s="646"/>
      <c r="H44" s="646"/>
      <c r="I44" s="646"/>
      <c r="J44" s="646"/>
      <c r="K44" s="646"/>
      <c r="L44" s="646"/>
      <c r="M44" s="646"/>
      <c r="N44" s="646"/>
      <c r="O44" s="646"/>
      <c r="P44" s="646"/>
      <c r="Q44" s="646"/>
      <c r="R44" s="647"/>
    </row>
    <row r="45" spans="2:18" ht="42" customHeight="1">
      <c r="B45" s="629" t="s">
        <v>37</v>
      </c>
      <c r="C45" s="629"/>
      <c r="D45" s="629"/>
      <c r="E45" s="629"/>
      <c r="F45" s="629"/>
      <c r="G45" s="629"/>
      <c r="H45" s="629"/>
      <c r="I45" s="629"/>
      <c r="J45" s="629"/>
      <c r="K45" s="629"/>
      <c r="L45" s="629"/>
      <c r="M45" s="629"/>
      <c r="N45" s="629"/>
      <c r="O45" s="629"/>
      <c r="P45" s="629"/>
      <c r="Q45" s="629"/>
      <c r="R45" s="629"/>
    </row>
    <row r="46" spans="2:18" ht="21" customHeight="1">
      <c r="B46" s="671" t="s">
        <v>38</v>
      </c>
      <c r="C46" s="671"/>
      <c r="D46" s="671"/>
      <c r="E46" s="671"/>
      <c r="F46" s="671"/>
      <c r="G46" s="671"/>
      <c r="H46" s="671"/>
      <c r="I46" s="671"/>
      <c r="J46" s="671"/>
      <c r="K46" s="671"/>
      <c r="L46" s="671"/>
      <c r="M46" s="671"/>
      <c r="N46" s="671"/>
      <c r="O46" s="671"/>
      <c r="P46" s="671"/>
      <c r="Q46" s="671"/>
      <c r="R46" s="671"/>
    </row>
    <row r="47" spans="2:18" ht="24" customHeight="1">
      <c r="B47" s="671" t="s">
        <v>39</v>
      </c>
      <c r="C47" s="671"/>
      <c r="D47" s="671"/>
      <c r="E47" s="671"/>
      <c r="F47" s="671"/>
      <c r="G47" s="671"/>
      <c r="H47" s="671"/>
      <c r="I47" s="671"/>
      <c r="J47" s="671"/>
      <c r="K47" s="671"/>
      <c r="L47" s="671"/>
      <c r="M47" s="671"/>
      <c r="N47" s="671"/>
      <c r="O47" s="671"/>
      <c r="P47" s="671"/>
      <c r="Q47" s="671"/>
      <c r="R47" s="671"/>
    </row>
    <row r="48" spans="2:18" ht="36" customHeight="1">
      <c r="B48" s="671" t="s">
        <v>40</v>
      </c>
      <c r="C48" s="671"/>
      <c r="D48" s="671"/>
      <c r="E48" s="671"/>
      <c r="F48" s="671"/>
      <c r="G48" s="671"/>
      <c r="H48" s="671"/>
      <c r="I48" s="671"/>
      <c r="J48" s="671"/>
      <c r="K48" s="671"/>
      <c r="L48" s="671"/>
      <c r="M48" s="671"/>
      <c r="N48" s="671"/>
      <c r="O48" s="671"/>
      <c r="P48" s="671"/>
      <c r="Q48" s="671"/>
      <c r="R48" s="671"/>
    </row>
    <row r="49" spans="2:18" ht="24" customHeight="1">
      <c r="B49" s="672" t="s">
        <v>41</v>
      </c>
      <c r="C49" s="673"/>
      <c r="D49" s="673"/>
      <c r="E49" s="673"/>
      <c r="F49" s="673"/>
      <c r="G49" s="673"/>
      <c r="H49" s="673"/>
      <c r="I49" s="673"/>
      <c r="J49" s="673"/>
      <c r="K49" s="673"/>
      <c r="L49" s="673"/>
      <c r="M49" s="673"/>
      <c r="N49" s="673"/>
      <c r="O49" s="673"/>
      <c r="P49" s="673"/>
      <c r="Q49" s="673"/>
      <c r="R49" s="674"/>
    </row>
    <row r="50" spans="2:18" ht="15" customHeight="1">
      <c r="B50" s="642" t="s">
        <v>42</v>
      </c>
      <c r="C50" s="642"/>
      <c r="D50" s="642"/>
      <c r="E50" s="642"/>
      <c r="F50" s="642"/>
      <c r="G50" s="642"/>
      <c r="H50" s="642"/>
      <c r="I50" s="642"/>
      <c r="J50" s="642"/>
      <c r="K50" s="642"/>
      <c r="L50" s="642"/>
      <c r="M50" s="642"/>
      <c r="N50" s="642"/>
      <c r="O50" s="642"/>
      <c r="P50" s="642"/>
      <c r="Q50" s="642"/>
      <c r="R50" s="642"/>
    </row>
    <row r="51" spans="2:18" ht="17.25" customHeight="1">
      <c r="B51" s="642" t="s">
        <v>43</v>
      </c>
      <c r="C51" s="642"/>
      <c r="D51" s="642"/>
      <c r="E51" s="642"/>
      <c r="F51" s="642"/>
      <c r="G51" s="642"/>
      <c r="H51" s="642"/>
      <c r="I51" s="642"/>
      <c r="J51" s="642"/>
      <c r="K51" s="642"/>
      <c r="L51" s="642"/>
      <c r="M51" s="642"/>
      <c r="N51" s="642"/>
      <c r="O51" s="642"/>
      <c r="P51" s="642"/>
      <c r="Q51" s="642"/>
      <c r="R51" s="642"/>
    </row>
    <row r="52" spans="2:18" ht="18" customHeight="1">
      <c r="B52" s="642" t="s">
        <v>44</v>
      </c>
      <c r="C52" s="642"/>
      <c r="D52" s="642"/>
      <c r="E52" s="642"/>
      <c r="F52" s="642"/>
      <c r="G52" s="642"/>
      <c r="H52" s="642"/>
      <c r="I52" s="642"/>
      <c r="J52" s="642"/>
      <c r="K52" s="642"/>
      <c r="L52" s="642"/>
      <c r="M52" s="642"/>
      <c r="N52" s="642"/>
      <c r="O52" s="642"/>
      <c r="P52" s="642"/>
      <c r="Q52" s="642"/>
      <c r="R52" s="642"/>
    </row>
    <row r="53" spans="2:18" ht="24" customHeight="1">
      <c r="B53" s="675" t="s">
        <v>45</v>
      </c>
      <c r="C53" s="676"/>
      <c r="D53" s="676"/>
      <c r="E53" s="676"/>
      <c r="F53" s="676"/>
      <c r="G53" s="676"/>
      <c r="H53" s="676"/>
      <c r="I53" s="676"/>
      <c r="J53" s="676"/>
      <c r="K53" s="676"/>
      <c r="L53" s="676"/>
      <c r="M53" s="676"/>
      <c r="N53" s="676"/>
      <c r="O53" s="676"/>
      <c r="P53" s="676"/>
      <c r="Q53" s="676"/>
      <c r="R53" s="677"/>
    </row>
    <row r="54" spans="2:18" ht="19.5" customHeight="1">
      <c r="B54" s="642" t="s">
        <v>46</v>
      </c>
      <c r="C54" s="642"/>
      <c r="D54" s="642"/>
      <c r="E54" s="642"/>
      <c r="F54" s="642"/>
      <c r="G54" s="642"/>
      <c r="H54" s="642"/>
      <c r="I54" s="642"/>
      <c r="J54" s="642"/>
      <c r="K54" s="642"/>
      <c r="L54" s="642"/>
      <c r="M54" s="642"/>
      <c r="N54" s="642"/>
      <c r="O54" s="642"/>
      <c r="P54" s="642"/>
      <c r="Q54" s="642"/>
      <c r="R54" s="642"/>
    </row>
    <row r="55" spans="2:18" ht="35.25" customHeight="1">
      <c r="B55" s="671" t="s">
        <v>47</v>
      </c>
      <c r="C55" s="671"/>
      <c r="D55" s="671"/>
      <c r="E55" s="671"/>
      <c r="F55" s="671"/>
      <c r="G55" s="671"/>
      <c r="H55" s="671"/>
      <c r="I55" s="671"/>
      <c r="J55" s="671"/>
      <c r="K55" s="671"/>
      <c r="L55" s="671"/>
      <c r="M55" s="671"/>
      <c r="N55" s="671"/>
      <c r="O55" s="671"/>
      <c r="P55" s="671"/>
      <c r="Q55" s="671"/>
      <c r="R55" s="671"/>
    </row>
    <row r="56" spans="2:18" ht="24" customHeight="1">
      <c r="B56" s="675" t="s">
        <v>48</v>
      </c>
      <c r="C56" s="676"/>
      <c r="D56" s="676"/>
      <c r="E56" s="676"/>
      <c r="F56" s="676"/>
      <c r="G56" s="676"/>
      <c r="H56" s="676"/>
      <c r="I56" s="676"/>
      <c r="J56" s="676"/>
      <c r="K56" s="676"/>
      <c r="L56" s="676"/>
      <c r="M56" s="676"/>
      <c r="N56" s="676"/>
      <c r="O56" s="676"/>
      <c r="P56" s="676"/>
      <c r="Q56" s="676"/>
      <c r="R56" s="677"/>
    </row>
    <row r="57" spans="2:18" ht="17.25" customHeight="1">
      <c r="B57" s="642" t="s">
        <v>46</v>
      </c>
      <c r="C57" s="642"/>
      <c r="D57" s="642"/>
      <c r="E57" s="642"/>
      <c r="F57" s="642"/>
      <c r="G57" s="642"/>
      <c r="H57" s="642"/>
      <c r="I57" s="642"/>
      <c r="J57" s="642"/>
      <c r="K57" s="642"/>
      <c r="L57" s="642"/>
      <c r="M57" s="642"/>
      <c r="N57" s="642"/>
      <c r="O57" s="642"/>
      <c r="P57" s="642"/>
      <c r="Q57" s="642"/>
      <c r="R57" s="642"/>
    </row>
    <row r="58" spans="2:18" ht="46.5" customHeight="1">
      <c r="B58" s="671" t="s">
        <v>49</v>
      </c>
      <c r="C58" s="671"/>
      <c r="D58" s="671"/>
      <c r="E58" s="671"/>
      <c r="F58" s="671"/>
      <c r="G58" s="671"/>
      <c r="H58" s="671"/>
      <c r="I58" s="671"/>
      <c r="J58" s="671"/>
      <c r="K58" s="671"/>
      <c r="L58" s="671"/>
      <c r="M58" s="671"/>
      <c r="N58" s="671"/>
      <c r="O58" s="671"/>
      <c r="P58" s="671"/>
      <c r="Q58" s="671"/>
      <c r="R58" s="671"/>
    </row>
    <row r="59" spans="2:18">
      <c r="C59" s="113"/>
      <c r="D59" s="113"/>
      <c r="E59" s="113"/>
      <c r="F59" s="113"/>
      <c r="G59" s="113"/>
      <c r="H59" s="113"/>
      <c r="I59" s="113"/>
    </row>
    <row r="60" spans="2:18">
      <c r="B60" s="643"/>
      <c r="C60" s="643"/>
      <c r="D60" s="643"/>
      <c r="E60" s="643"/>
      <c r="F60" s="643"/>
      <c r="G60" s="643"/>
      <c r="H60" s="643"/>
      <c r="I60" s="643"/>
    </row>
  </sheetData>
  <sheetProtection algorithmName="SHA-512" hashValue="klYpryRsUgMzHYp5gIWMRWvl+PnbMxCdztAD4wyQc1TQM1B5hihnGQS+HzhJdmx3ThHhv/h8gnkLYhoHAnJbbw==" saltValue="QLr3wlGsEZfaF6KB78Kw/A==" spinCount="100000" sheet="1" objects="1" scenarios="1"/>
  <mergeCells count="52">
    <mergeCell ref="B49:R49"/>
    <mergeCell ref="B55:R55"/>
    <mergeCell ref="B56:R56"/>
    <mergeCell ref="B57:R57"/>
    <mergeCell ref="B58:R58"/>
    <mergeCell ref="B50:R50"/>
    <mergeCell ref="B51:R51"/>
    <mergeCell ref="B52:R52"/>
    <mergeCell ref="B53:R53"/>
    <mergeCell ref="B54:R54"/>
    <mergeCell ref="B34:R34"/>
    <mergeCell ref="B45:R45"/>
    <mergeCell ref="B46:R46"/>
    <mergeCell ref="B47:R47"/>
    <mergeCell ref="B48:R48"/>
    <mergeCell ref="B29:R29"/>
    <mergeCell ref="B30:R30"/>
    <mergeCell ref="B31:R31"/>
    <mergeCell ref="B32:R32"/>
    <mergeCell ref="B33:R33"/>
    <mergeCell ref="B60:I60"/>
    <mergeCell ref="B43:R43"/>
    <mergeCell ref="B44:R44"/>
    <mergeCell ref="B3:R4"/>
    <mergeCell ref="B5:R6"/>
    <mergeCell ref="B7:R8"/>
    <mergeCell ref="B35:R35"/>
    <mergeCell ref="B16:R16"/>
    <mergeCell ref="B17:R17"/>
    <mergeCell ref="B18:R18"/>
    <mergeCell ref="B19:R19"/>
    <mergeCell ref="B9:R9"/>
    <mergeCell ref="B10:R11"/>
    <mergeCell ref="B12:R12"/>
    <mergeCell ref="B13:R13"/>
    <mergeCell ref="B14:R14"/>
    <mergeCell ref="B1:R1"/>
    <mergeCell ref="B37:R37"/>
    <mergeCell ref="B38:R38"/>
    <mergeCell ref="B39:R39"/>
    <mergeCell ref="B40:R42"/>
    <mergeCell ref="B2:R2"/>
    <mergeCell ref="B15:R15"/>
    <mergeCell ref="B20:R20"/>
    <mergeCell ref="B21:R21"/>
    <mergeCell ref="B22:R22"/>
    <mergeCell ref="B23:R23"/>
    <mergeCell ref="B24:R24"/>
    <mergeCell ref="B25:R25"/>
    <mergeCell ref="B26:R26"/>
    <mergeCell ref="B27:R27"/>
    <mergeCell ref="B28:R28"/>
  </mergeCells>
  <pageMargins left="1" right="1" top="0.5" bottom="0.5" header="0" footer="0.05"/>
  <pageSetup scale="96" fitToHeight="0" orientation="portrait" r:id="rId1"/>
  <headerFooter>
    <oddFooter>&amp;R&amp;"System Font,Bold"&amp;10&amp;K000000[Title of Tab ] [Date]</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9DF2-AA21-4547-B58E-2B8FE8A6B650}">
  <sheetPr>
    <tabColor theme="9" tint="0.79998168889431442"/>
  </sheetPr>
  <dimension ref="B1:O130"/>
  <sheetViews>
    <sheetView showGridLines="0" topLeftCell="A92" zoomScaleNormal="100" workbookViewId="0">
      <selection activeCell="E134" sqref="E134"/>
    </sheetView>
  </sheetViews>
  <sheetFormatPr baseColWidth="10" defaultColWidth="8.83203125" defaultRowHeight="15"/>
  <cols>
    <col min="1" max="1" width="6.6640625" style="199" customWidth="1"/>
    <col min="2" max="2" width="12.5" style="198" customWidth="1"/>
    <col min="3" max="3" width="22.5" style="199" customWidth="1"/>
    <col min="4" max="4" width="22.5" style="200" customWidth="1"/>
    <col min="5" max="5" width="27" style="200" customWidth="1"/>
    <col min="6" max="6" width="22.5" style="200" customWidth="1"/>
    <col min="7" max="7" width="4.6640625" style="199" customWidth="1"/>
    <col min="8" max="8" width="87.1640625" style="199" customWidth="1"/>
    <col min="9" max="9" width="12" style="199" customWidth="1"/>
    <col min="10" max="11" width="8.83203125" style="199"/>
    <col min="12" max="12" width="11.33203125" style="199" bestFit="1" customWidth="1"/>
    <col min="13" max="16384" width="8.83203125" style="199"/>
  </cols>
  <sheetData>
    <row r="1" spans="2:12" ht="16" thickBot="1"/>
    <row r="2" spans="2:12" ht="25" thickBot="1">
      <c r="C2" s="720" t="s">
        <v>309</v>
      </c>
      <c r="D2" s="721"/>
      <c r="E2" s="721"/>
      <c r="F2" s="722"/>
      <c r="G2" s="201"/>
    </row>
    <row r="3" spans="2:12" ht="15" customHeight="1">
      <c r="C3" s="723"/>
      <c r="D3" s="724"/>
      <c r="E3" s="724"/>
      <c r="F3" s="724"/>
    </row>
    <row r="4" spans="2:12" ht="16" thickBot="1">
      <c r="C4" s="725"/>
      <c r="D4" s="725"/>
      <c r="E4" s="725"/>
      <c r="F4" s="725"/>
    </row>
    <row r="5" spans="2:12">
      <c r="B5" s="202"/>
      <c r="C5" s="325"/>
      <c r="D5" s="202"/>
      <c r="E5" s="202"/>
      <c r="F5" s="326"/>
    </row>
    <row r="6" spans="2:12" ht="38" thickBot="1">
      <c r="B6" s="205" t="s">
        <v>94</v>
      </c>
      <c r="C6" s="328" t="s">
        <v>170</v>
      </c>
      <c r="D6" s="329" t="s">
        <v>171</v>
      </c>
      <c r="E6" s="207" t="s">
        <v>172</v>
      </c>
      <c r="F6" s="330" t="s">
        <v>173</v>
      </c>
    </row>
    <row r="7" spans="2:12" ht="16" thickBot="1">
      <c r="B7" s="211"/>
      <c r="C7" s="209" t="s">
        <v>99</v>
      </c>
      <c r="D7" s="210" t="s">
        <v>100</v>
      </c>
      <c r="E7" s="209" t="s">
        <v>101</v>
      </c>
      <c r="F7" s="209" t="s">
        <v>174</v>
      </c>
      <c r="H7" s="334" t="s">
        <v>175</v>
      </c>
    </row>
    <row r="8" spans="2:12" ht="16" thickBot="1">
      <c r="B8" s="211">
        <v>0.3125</v>
      </c>
      <c r="C8" s="212"/>
      <c r="D8" s="213"/>
      <c r="E8" s="213"/>
      <c r="F8" s="214"/>
      <c r="H8" s="728" t="s">
        <v>310</v>
      </c>
    </row>
    <row r="9" spans="2:12" ht="16" thickBot="1">
      <c r="B9" s="337">
        <v>0.31944444444444448</v>
      </c>
      <c r="C9" s="216" t="s">
        <v>102</v>
      </c>
      <c r="D9" s="216" t="s">
        <v>102</v>
      </c>
      <c r="E9" s="216" t="s">
        <v>102</v>
      </c>
      <c r="F9" s="216" t="s">
        <v>102</v>
      </c>
      <c r="H9" s="726"/>
    </row>
    <row r="10" spans="2:12" ht="16" thickBot="1">
      <c r="B10" s="576">
        <v>0.3263888888888889</v>
      </c>
      <c r="C10" s="218" t="s">
        <v>103</v>
      </c>
      <c r="D10" s="219" t="s">
        <v>103</v>
      </c>
      <c r="E10" s="218" t="s">
        <v>103</v>
      </c>
      <c r="F10" s="220" t="s">
        <v>103</v>
      </c>
      <c r="G10" s="221"/>
      <c r="H10" s="727"/>
      <c r="K10" s="200"/>
    </row>
    <row r="11" spans="2:12" ht="16" thickBot="1">
      <c r="B11" s="239">
        <v>0.33333333333333331</v>
      </c>
      <c r="C11" s="469"/>
      <c r="D11" s="470" t="s">
        <v>126</v>
      </c>
      <c r="E11" s="348" t="s">
        <v>177</v>
      </c>
      <c r="F11" s="471" t="s">
        <v>178</v>
      </c>
      <c r="G11" s="221"/>
      <c r="H11" s="350" t="s">
        <v>178</v>
      </c>
      <c r="K11" s="200"/>
    </row>
    <row r="12" spans="2:12" ht="16" customHeight="1" thickBot="1">
      <c r="B12" s="225">
        <v>0.33680555555555558</v>
      </c>
      <c r="C12" s="232"/>
      <c r="D12" s="472"/>
      <c r="E12" s="353" t="s">
        <v>311</v>
      </c>
      <c r="F12" s="473"/>
      <c r="G12" s="221"/>
      <c r="H12" s="737" t="s">
        <v>180</v>
      </c>
      <c r="I12" s="226"/>
    </row>
    <row r="13" spans="2:12" ht="16" customHeight="1">
      <c r="B13" s="225">
        <v>0.34027777777777773</v>
      </c>
      <c r="C13" s="234" t="s">
        <v>271</v>
      </c>
      <c r="D13" s="507"/>
      <c r="E13" s="398" t="s">
        <v>181</v>
      </c>
      <c r="F13" s="474"/>
      <c r="G13" s="221"/>
      <c r="H13" s="738"/>
      <c r="I13" s="226"/>
    </row>
    <row r="14" spans="2:12" ht="16" thickBot="1">
      <c r="B14" s="235">
        <v>0.34375</v>
      </c>
      <c r="C14" s="519"/>
      <c r="D14" s="577"/>
      <c r="E14" s="360" t="s">
        <v>183</v>
      </c>
      <c r="F14" s="474"/>
      <c r="G14" s="221"/>
      <c r="I14" s="226"/>
      <c r="K14" s="229"/>
      <c r="L14" s="229"/>
    </row>
    <row r="15" spans="2:12" ht="16" thickBot="1">
      <c r="B15" s="578">
        <v>0.34722222222222227</v>
      </c>
      <c r="C15" s="480"/>
      <c r="D15" s="510" t="s">
        <v>131</v>
      </c>
      <c r="E15" s="482" t="s">
        <v>127</v>
      </c>
      <c r="F15" s="473"/>
      <c r="G15" s="221"/>
      <c r="H15" s="230" t="s">
        <v>184</v>
      </c>
    </row>
    <row r="16" spans="2:12" ht="16" thickBot="1">
      <c r="B16" s="239">
        <v>0.35069444444444442</v>
      </c>
      <c r="C16" s="484"/>
      <c r="D16" s="485"/>
      <c r="E16" s="482"/>
      <c r="F16" s="473"/>
      <c r="G16" s="221"/>
      <c r="H16" s="231" t="s">
        <v>237</v>
      </c>
    </row>
    <row r="17" spans="2:15" ht="16" thickBot="1">
      <c r="B17" s="225">
        <v>0.35416666666666669</v>
      </c>
      <c r="C17" s="478" t="s">
        <v>273</v>
      </c>
      <c r="D17" s="486"/>
      <c r="E17" s="482"/>
      <c r="F17" s="473"/>
      <c r="G17" s="221"/>
      <c r="H17" s="231" t="s">
        <v>312</v>
      </c>
    </row>
    <row r="18" spans="2:15" ht="16" thickBot="1">
      <c r="B18" s="235">
        <v>0.3576388888888889</v>
      </c>
      <c r="C18" s="514"/>
      <c r="D18" s="579"/>
      <c r="E18" s="580"/>
      <c r="F18" s="473"/>
      <c r="G18" s="221"/>
      <c r="H18" s="230" t="s">
        <v>187</v>
      </c>
    </row>
    <row r="19" spans="2:15" ht="16" thickBot="1">
      <c r="B19" s="543">
        <v>0.3611111111111111</v>
      </c>
      <c r="C19" s="500"/>
      <c r="D19" s="478" t="s">
        <v>138</v>
      </c>
      <c r="E19" s="481" t="s">
        <v>132</v>
      </c>
      <c r="F19" s="478" t="s">
        <v>128</v>
      </c>
      <c r="H19" s="309" t="s">
        <v>188</v>
      </c>
      <c r="K19" s="229"/>
    </row>
    <row r="20" spans="2:15" ht="16" thickBot="1">
      <c r="B20" s="239">
        <v>0.36458333333333331</v>
      </c>
      <c r="C20" s="484"/>
      <c r="D20" s="520"/>
      <c r="E20" s="516"/>
      <c r="F20" s="482"/>
      <c r="H20" s="231" t="s">
        <v>274</v>
      </c>
      <c r="K20" s="229"/>
    </row>
    <row r="21" spans="2:15">
      <c r="B21" s="225">
        <v>0.36805555555555558</v>
      </c>
      <c r="C21" s="234" t="s">
        <v>281</v>
      </c>
      <c r="D21" s="520"/>
      <c r="E21" s="517"/>
      <c r="F21" s="482"/>
      <c r="H21" s="231" t="s">
        <v>313</v>
      </c>
    </row>
    <row r="22" spans="2:15" ht="16" thickBot="1">
      <c r="B22" s="225">
        <v>0.37152777777777773</v>
      </c>
      <c r="C22" s="519"/>
      <c r="D22" s="580"/>
      <c r="E22" s="579"/>
      <c r="F22" s="580"/>
      <c r="H22" s="309" t="s">
        <v>192</v>
      </c>
    </row>
    <row r="23" spans="2:15" ht="16" thickBot="1">
      <c r="B23" s="578">
        <v>0.375</v>
      </c>
      <c r="C23" s="480"/>
      <c r="D23" s="234" t="s">
        <v>142</v>
      </c>
      <c r="E23" s="478" t="s">
        <v>139</v>
      </c>
      <c r="F23" s="556" t="s">
        <v>133</v>
      </c>
      <c r="H23" s="259" t="s">
        <v>314</v>
      </c>
    </row>
    <row r="24" spans="2:15">
      <c r="B24" s="225">
        <v>0.37847222222222227</v>
      </c>
      <c r="C24" s="232"/>
      <c r="D24" s="495"/>
      <c r="E24" s="482"/>
      <c r="F24" s="571"/>
    </row>
    <row r="25" spans="2:15" ht="16" thickBot="1">
      <c r="B25" s="225">
        <v>0.38194444444444442</v>
      </c>
      <c r="C25" s="232"/>
      <c r="D25" s="498"/>
      <c r="E25" s="482"/>
      <c r="F25" s="541"/>
    </row>
    <row r="26" spans="2:15" ht="15" customHeight="1" thickBot="1">
      <c r="B26" s="225">
        <v>0.38541666666666669</v>
      </c>
      <c r="C26" s="232"/>
      <c r="D26" s="579"/>
      <c r="E26" s="580"/>
      <c r="F26" s="581"/>
      <c r="H26" s="246" t="s">
        <v>196</v>
      </c>
      <c r="I26" s="561"/>
      <c r="K26" s="561"/>
      <c r="L26" s="561"/>
      <c r="M26" s="561"/>
      <c r="N26" s="561"/>
      <c r="O26" s="561"/>
    </row>
    <row r="27" spans="2:15" ht="16" thickBot="1">
      <c r="B27" s="543">
        <v>0.3888888888888889</v>
      </c>
      <c r="C27" s="502" t="s">
        <v>277</v>
      </c>
      <c r="D27" s="500"/>
      <c r="E27" s="234" t="s">
        <v>143</v>
      </c>
      <c r="F27" s="470" t="s">
        <v>140</v>
      </c>
      <c r="H27" s="231" t="s">
        <v>315</v>
      </c>
    </row>
    <row r="28" spans="2:15" ht="16" thickBot="1">
      <c r="B28" s="225">
        <v>0.3923611111111111</v>
      </c>
      <c r="C28" s="493"/>
      <c r="D28" s="496"/>
      <c r="E28" s="495"/>
      <c r="F28" s="564"/>
      <c r="H28" s="231" t="s">
        <v>199</v>
      </c>
    </row>
    <row r="29" spans="2:15" ht="16" thickBot="1">
      <c r="B29" s="225">
        <v>0.39583333333333331</v>
      </c>
      <c r="C29" s="480"/>
      <c r="D29" s="502" t="s">
        <v>193</v>
      </c>
      <c r="E29" s="498"/>
      <c r="F29" s="564"/>
      <c r="H29" s="231" t="s">
        <v>200</v>
      </c>
    </row>
    <row r="30" spans="2:15" ht="16" thickBot="1">
      <c r="B30" s="235">
        <v>0.39930555555555558</v>
      </c>
      <c r="C30" s="502" t="s">
        <v>278</v>
      </c>
      <c r="D30" s="582"/>
      <c r="E30" s="579" t="s">
        <v>316</v>
      </c>
      <c r="F30" s="583" t="s">
        <v>316</v>
      </c>
      <c r="H30" s="231" t="s">
        <v>202</v>
      </c>
      <c r="K30" s="229"/>
    </row>
    <row r="31" spans="2:15" ht="16" thickBot="1">
      <c r="B31" s="390">
        <v>0.40277777777777773</v>
      </c>
      <c r="C31" s="493"/>
      <c r="D31" s="496"/>
      <c r="E31" s="502" t="s">
        <v>193</v>
      </c>
      <c r="F31" s="556" t="s">
        <v>144</v>
      </c>
      <c r="H31" s="231"/>
    </row>
    <row r="32" spans="2:15" ht="16" thickBot="1">
      <c r="B32" s="239">
        <v>0.40625</v>
      </c>
      <c r="C32" s="480"/>
      <c r="D32" s="502" t="s">
        <v>198</v>
      </c>
      <c r="E32" s="582"/>
      <c r="F32" s="571"/>
      <c r="H32" s="231" t="s">
        <v>317</v>
      </c>
    </row>
    <row r="33" spans="2:8" ht="16" thickBot="1">
      <c r="B33" s="225">
        <v>0.40972222222222227</v>
      </c>
      <c r="C33" s="502" t="s">
        <v>280</v>
      </c>
      <c r="D33" s="582"/>
      <c r="E33" s="496"/>
      <c r="F33" s="541"/>
      <c r="H33" s="231" t="s">
        <v>318</v>
      </c>
    </row>
    <row r="34" spans="2:8" ht="16" thickBot="1">
      <c r="B34" s="390">
        <v>0.41319444444444442</v>
      </c>
      <c r="C34" s="493"/>
      <c r="D34" s="496"/>
      <c r="E34" s="502" t="s">
        <v>319</v>
      </c>
      <c r="F34" s="581"/>
      <c r="H34" s="259" t="s">
        <v>320</v>
      </c>
    </row>
    <row r="35" spans="2:8" ht="16" thickBot="1">
      <c r="B35" s="225">
        <v>0.41666666666666669</v>
      </c>
      <c r="C35" s="538" t="s">
        <v>286</v>
      </c>
      <c r="D35" s="502" t="s">
        <v>203</v>
      </c>
      <c r="E35" s="582"/>
      <c r="F35" s="483" t="s">
        <v>178</v>
      </c>
      <c r="H35" s="261" t="s">
        <v>321</v>
      </c>
    </row>
    <row r="36" spans="2:8" ht="15" customHeight="1" thickBot="1">
      <c r="B36" s="225">
        <v>0.4201388888888889</v>
      </c>
      <c r="C36" s="539"/>
      <c r="D36" s="582"/>
      <c r="E36" s="500"/>
      <c r="F36" s="474"/>
    </row>
    <row r="37" spans="2:8" ht="16" thickBot="1">
      <c r="B37" s="225">
        <v>0.4236111111111111</v>
      </c>
      <c r="C37" s="480"/>
      <c r="D37" s="478" t="s">
        <v>147</v>
      </c>
      <c r="E37" s="502" t="s">
        <v>322</v>
      </c>
      <c r="F37" s="474"/>
      <c r="H37" s="266"/>
    </row>
    <row r="38" spans="2:8" ht="16" thickBot="1">
      <c r="B38" s="225">
        <v>0.42708333333333331</v>
      </c>
      <c r="C38" s="232"/>
      <c r="D38" s="520"/>
      <c r="E38" s="584"/>
      <c r="F38" s="474"/>
      <c r="H38" s="729" t="s">
        <v>210</v>
      </c>
    </row>
    <row r="39" spans="2:8">
      <c r="B39" s="225">
        <v>0.43055555555555558</v>
      </c>
      <c r="C39" s="234" t="s">
        <v>287</v>
      </c>
      <c r="D39" s="520"/>
      <c r="E39" s="398" t="s">
        <v>181</v>
      </c>
      <c r="F39" s="474"/>
      <c r="H39" s="729"/>
    </row>
    <row r="40" spans="2:8" ht="16" thickBot="1">
      <c r="B40" s="225">
        <v>0.43402777777777773</v>
      </c>
      <c r="C40" s="519"/>
      <c r="D40" s="580"/>
      <c r="E40" s="360" t="s">
        <v>183</v>
      </c>
      <c r="F40" s="474"/>
      <c r="H40" s="729"/>
    </row>
    <row r="41" spans="2:8" ht="16" thickBot="1">
      <c r="B41" s="578">
        <v>0.4375</v>
      </c>
      <c r="C41" s="480"/>
      <c r="D41" s="510" t="s">
        <v>151</v>
      </c>
      <c r="E41" s="482" t="s">
        <v>148</v>
      </c>
      <c r="F41" s="474"/>
      <c r="H41" s="729"/>
    </row>
    <row r="42" spans="2:8" ht="16" thickBot="1">
      <c r="B42" s="225">
        <v>0.44097222222222227</v>
      </c>
      <c r="C42" s="585"/>
      <c r="D42" s="485"/>
      <c r="E42" s="482"/>
      <c r="F42" s="474"/>
    </row>
    <row r="43" spans="2:8">
      <c r="B43" s="225">
        <v>0.44444444444444442</v>
      </c>
      <c r="C43" s="538" t="s">
        <v>288</v>
      </c>
      <c r="D43" s="486"/>
      <c r="E43" s="482"/>
      <c r="F43" s="474"/>
    </row>
    <row r="44" spans="2:8" ht="16" thickBot="1">
      <c r="B44" s="225">
        <v>0.44791666666666669</v>
      </c>
      <c r="C44" s="539"/>
      <c r="D44" s="586"/>
      <c r="E44" s="580"/>
      <c r="F44" s="474"/>
    </row>
    <row r="45" spans="2:8" ht="16" thickBot="1">
      <c r="B45" s="543">
        <v>0.4513888888888889</v>
      </c>
      <c r="C45" s="480"/>
      <c r="D45" s="536" t="s">
        <v>159</v>
      </c>
      <c r="E45" s="234" t="s">
        <v>152</v>
      </c>
      <c r="F45" s="470" t="s">
        <v>149</v>
      </c>
    </row>
    <row r="46" spans="2:8" ht="16" thickBot="1">
      <c r="B46" s="225">
        <v>0.4548611111111111</v>
      </c>
      <c r="C46" s="585"/>
      <c r="D46" s="533"/>
      <c r="E46" s="495"/>
      <c r="F46" s="564"/>
    </row>
    <row r="47" spans="2:8">
      <c r="B47" s="225">
        <v>0.45833333333333331</v>
      </c>
      <c r="C47" s="234" t="s">
        <v>323</v>
      </c>
      <c r="D47" s="533"/>
      <c r="E47" s="498"/>
      <c r="F47" s="564"/>
    </row>
    <row r="48" spans="2:8" ht="16" thickBot="1">
      <c r="B48" s="225">
        <v>0.46180555555555558</v>
      </c>
      <c r="C48" s="519"/>
      <c r="D48" s="577"/>
      <c r="E48" s="579"/>
      <c r="F48" s="583"/>
    </row>
    <row r="49" spans="2:8" ht="16" thickBot="1">
      <c r="B49" s="578">
        <v>0.46527777777777773</v>
      </c>
      <c r="C49" s="480"/>
      <c r="D49" s="481" t="s">
        <v>165</v>
      </c>
      <c r="E49" s="478" t="s">
        <v>255</v>
      </c>
      <c r="F49" s="556" t="s">
        <v>153</v>
      </c>
    </row>
    <row r="50" spans="2:8">
      <c r="B50" s="225">
        <v>0.46875</v>
      </c>
      <c r="C50" s="232"/>
      <c r="D50" s="516"/>
      <c r="E50" s="482"/>
      <c r="F50" s="571"/>
    </row>
    <row r="51" spans="2:8">
      <c r="B51" s="225">
        <v>0.47222222222222227</v>
      </c>
      <c r="C51" s="232"/>
      <c r="D51" s="517"/>
      <c r="E51" s="482"/>
      <c r="F51" s="541"/>
    </row>
    <row r="52" spans="2:8" ht="16" thickBot="1">
      <c r="B52" s="225">
        <v>0.47569444444444442</v>
      </c>
      <c r="C52" s="232"/>
      <c r="D52" s="586"/>
      <c r="E52" s="580"/>
      <c r="F52" s="581"/>
    </row>
    <row r="53" spans="2:8" ht="16" thickBot="1">
      <c r="B53" s="543">
        <v>0.47916666666666669</v>
      </c>
      <c r="C53" s="502" t="s">
        <v>289</v>
      </c>
      <c r="D53" s="573"/>
      <c r="E53" s="234" t="s">
        <v>221</v>
      </c>
      <c r="F53" s="470" t="s">
        <v>161</v>
      </c>
    </row>
    <row r="54" spans="2:8" ht="16" thickBot="1">
      <c r="B54" s="225">
        <v>0.4826388888888889</v>
      </c>
      <c r="C54" s="493"/>
      <c r="D54" s="587"/>
      <c r="E54" s="495"/>
      <c r="F54" s="564"/>
    </row>
    <row r="55" spans="2:8" ht="16" thickBot="1">
      <c r="B55" s="225">
        <v>0.4861111111111111</v>
      </c>
      <c r="C55" s="480"/>
      <c r="D55" s="522" t="s">
        <v>212</v>
      </c>
      <c r="E55" s="498"/>
      <c r="F55" s="564"/>
    </row>
    <row r="56" spans="2:8" ht="16" thickBot="1">
      <c r="B56" s="225">
        <v>0.48958333333333331</v>
      </c>
      <c r="C56" s="232"/>
      <c r="D56" s="588"/>
      <c r="E56" s="579"/>
      <c r="F56" s="583"/>
    </row>
    <row r="57" spans="2:8" ht="16" thickBot="1">
      <c r="B57" s="390">
        <v>0.49305555555555558</v>
      </c>
      <c r="C57" s="232"/>
      <c r="D57" s="502" t="s">
        <v>291</v>
      </c>
      <c r="E57" s="502" t="s">
        <v>212</v>
      </c>
      <c r="F57" s="556" t="s">
        <v>167</v>
      </c>
    </row>
    <row r="58" spans="2:8" ht="16" thickBot="1">
      <c r="B58" s="225">
        <v>0.49652777777777773</v>
      </c>
      <c r="C58" s="232"/>
      <c r="D58" s="582"/>
      <c r="E58" s="582"/>
      <c r="F58" s="571"/>
    </row>
    <row r="59" spans="2:8" ht="16" thickBot="1">
      <c r="B59" s="390">
        <v>0.5</v>
      </c>
      <c r="C59" s="232"/>
      <c r="D59" s="589" t="s">
        <v>134</v>
      </c>
      <c r="E59" s="502" t="s">
        <v>291</v>
      </c>
      <c r="F59" s="498"/>
    </row>
    <row r="60" spans="2:8" ht="16" thickBot="1">
      <c r="B60" s="225">
        <v>0.50347222222222221</v>
      </c>
      <c r="C60" s="232"/>
      <c r="D60" s="569" t="s">
        <v>134</v>
      </c>
      <c r="E60" s="582"/>
      <c r="F60" s="579"/>
    </row>
    <row r="61" spans="2:8">
      <c r="B61" s="225">
        <v>0.50694444444444442</v>
      </c>
      <c r="C61" s="232"/>
      <c r="D61" s="568" t="s">
        <v>134</v>
      </c>
      <c r="E61" s="568" t="s">
        <v>134</v>
      </c>
      <c r="F61" s="471" t="s">
        <v>178</v>
      </c>
    </row>
    <row r="62" spans="2:8" ht="16" thickBot="1">
      <c r="B62" s="225">
        <v>0.51041666666666663</v>
      </c>
      <c r="C62" s="232"/>
      <c r="D62" s="568" t="s">
        <v>134</v>
      </c>
      <c r="E62" s="568" t="s">
        <v>134</v>
      </c>
      <c r="F62" s="473"/>
    </row>
    <row r="63" spans="2:8" ht="16" thickBot="1">
      <c r="B63" s="225">
        <v>0.51388888888888895</v>
      </c>
      <c r="C63" s="232"/>
      <c r="D63" s="568" t="s">
        <v>134</v>
      </c>
      <c r="E63" s="568" t="s">
        <v>134</v>
      </c>
      <c r="F63" s="512"/>
      <c r="H63" s="718" t="s">
        <v>324</v>
      </c>
    </row>
    <row r="64" spans="2:8" ht="16" thickBot="1">
      <c r="B64" s="225">
        <v>0.51736111111111105</v>
      </c>
      <c r="C64" s="232"/>
      <c r="D64" s="568" t="s">
        <v>134</v>
      </c>
      <c r="E64" s="568" t="s">
        <v>134</v>
      </c>
      <c r="F64" s="568" t="s">
        <v>134</v>
      </c>
      <c r="H64" s="719"/>
    </row>
    <row r="65" spans="2:8">
      <c r="B65" s="225">
        <v>0.52083333333333337</v>
      </c>
      <c r="C65" s="232"/>
      <c r="D65" s="568" t="s">
        <v>134</v>
      </c>
      <c r="E65" s="568" t="s">
        <v>134</v>
      </c>
      <c r="F65" s="568" t="s">
        <v>134</v>
      </c>
    </row>
    <row r="66" spans="2:8">
      <c r="B66" s="225">
        <v>0.52430555555555558</v>
      </c>
      <c r="C66" s="232"/>
      <c r="D66" s="568" t="s">
        <v>134</v>
      </c>
      <c r="E66" s="568" t="s">
        <v>134</v>
      </c>
      <c r="F66" s="568" t="s">
        <v>134</v>
      </c>
    </row>
    <row r="67" spans="2:8" ht="16" thickBot="1">
      <c r="B67" s="225">
        <v>0.52777777777777779</v>
      </c>
      <c r="C67" s="232"/>
      <c r="D67" s="568" t="s">
        <v>134</v>
      </c>
      <c r="E67" s="568" t="s">
        <v>134</v>
      </c>
      <c r="F67" s="568" t="s">
        <v>134</v>
      </c>
    </row>
    <row r="68" spans="2:8">
      <c r="B68" s="225">
        <v>0.53125</v>
      </c>
      <c r="C68" s="232"/>
      <c r="D68" s="478" t="s">
        <v>227</v>
      </c>
      <c r="E68" s="568" t="s">
        <v>134</v>
      </c>
      <c r="F68" s="568" t="s">
        <v>134</v>
      </c>
    </row>
    <row r="69" spans="2:8" ht="16" thickBot="1">
      <c r="B69" s="225">
        <v>0.53472222222222221</v>
      </c>
      <c r="C69" s="232"/>
      <c r="D69" s="520"/>
      <c r="E69" s="526" t="s">
        <v>134</v>
      </c>
      <c r="F69" s="568" t="s">
        <v>134</v>
      </c>
    </row>
    <row r="70" spans="2:8" ht="16" thickBot="1">
      <c r="B70" s="225">
        <v>0.53819444444444442</v>
      </c>
      <c r="C70" s="234" t="s">
        <v>293</v>
      </c>
      <c r="D70" s="520"/>
      <c r="E70" s="534" t="s">
        <v>134</v>
      </c>
      <c r="F70" s="568" t="s">
        <v>134</v>
      </c>
    </row>
    <row r="71" spans="2:8" ht="16" thickBot="1">
      <c r="B71" s="225">
        <v>4.1666666666666664E-2</v>
      </c>
      <c r="C71" s="519"/>
      <c r="D71" s="580"/>
      <c r="E71" s="471" t="s">
        <v>106</v>
      </c>
      <c r="F71" s="568" t="s">
        <v>134</v>
      </c>
      <c r="H71" s="718" t="s">
        <v>137</v>
      </c>
    </row>
    <row r="72" spans="2:8" ht="17" thickBot="1">
      <c r="B72" s="578">
        <v>4.5138888888888888E-2</v>
      </c>
      <c r="C72" s="480"/>
      <c r="D72" s="537" t="s">
        <v>229</v>
      </c>
      <c r="E72" s="478" t="s">
        <v>259</v>
      </c>
      <c r="F72" s="568" t="s">
        <v>134</v>
      </c>
      <c r="H72" s="719"/>
    </row>
    <row r="73" spans="2:8" ht="16" thickBot="1">
      <c r="B73" s="225">
        <v>4.8611111111111112E-2</v>
      </c>
      <c r="C73" s="232"/>
      <c r="D73" s="498"/>
      <c r="E73" s="482"/>
      <c r="F73" s="570" t="s">
        <v>134</v>
      </c>
    </row>
    <row r="74" spans="2:8">
      <c r="B74" s="225">
        <v>4.8611111111111112E-2</v>
      </c>
      <c r="C74" s="538" t="s">
        <v>297</v>
      </c>
      <c r="D74" s="498"/>
      <c r="E74" s="482"/>
      <c r="F74" s="483" t="s">
        <v>178</v>
      </c>
    </row>
    <row r="75" spans="2:8" ht="16" thickBot="1">
      <c r="B75" s="225">
        <v>5.5555555555555552E-2</v>
      </c>
      <c r="C75" s="539"/>
      <c r="D75" s="579" t="s">
        <v>316</v>
      </c>
      <c r="E75" s="580"/>
      <c r="F75" s="473"/>
    </row>
    <row r="76" spans="2:8" ht="16" thickBot="1">
      <c r="B76" s="543">
        <v>5.9027777777777783E-2</v>
      </c>
      <c r="C76" s="480"/>
      <c r="D76" s="478" t="s">
        <v>263</v>
      </c>
      <c r="E76" s="481" t="s">
        <v>231</v>
      </c>
      <c r="F76" s="478" t="s">
        <v>230</v>
      </c>
    </row>
    <row r="77" spans="2:8" ht="16" thickBot="1">
      <c r="B77" s="225">
        <v>6.25E-2</v>
      </c>
      <c r="C77" s="232"/>
      <c r="D77" s="520"/>
      <c r="E77" s="516"/>
      <c r="F77" s="520"/>
    </row>
    <row r="78" spans="2:8">
      <c r="B78" s="225">
        <v>6.5972222222222224E-2</v>
      </c>
      <c r="C78" s="234" t="s">
        <v>298</v>
      </c>
      <c r="D78" s="520"/>
      <c r="E78" s="517"/>
      <c r="F78" s="520"/>
    </row>
    <row r="79" spans="2:8" ht="16" thickBot="1">
      <c r="B79" s="225">
        <v>6.9444444444444434E-2</v>
      </c>
      <c r="C79" s="519"/>
      <c r="D79" s="580"/>
      <c r="E79" s="579"/>
      <c r="F79" s="580"/>
    </row>
    <row r="80" spans="2:8" ht="17" thickBot="1">
      <c r="B80" s="578">
        <v>7.2916666666666671E-2</v>
      </c>
      <c r="C80" s="480"/>
      <c r="D80" s="537" t="s">
        <v>265</v>
      </c>
      <c r="E80" s="478" t="s">
        <v>264</v>
      </c>
      <c r="F80" s="495" t="s">
        <v>325</v>
      </c>
    </row>
    <row r="81" spans="2:6">
      <c r="B81" s="225">
        <v>7.6388888888888895E-2</v>
      </c>
      <c r="C81" s="232"/>
      <c r="D81" s="498"/>
      <c r="E81" s="482"/>
      <c r="F81" s="495"/>
    </row>
    <row r="82" spans="2:6">
      <c r="B82" s="225">
        <v>7.9861111111111105E-2</v>
      </c>
      <c r="C82" s="232"/>
      <c r="D82" s="498"/>
      <c r="E82" s="509"/>
      <c r="F82" s="498"/>
    </row>
    <row r="83" spans="2:6" ht="16" thickBot="1">
      <c r="B83" s="225">
        <v>8.3333333333333329E-2</v>
      </c>
      <c r="C83" s="232"/>
      <c r="D83" s="579"/>
      <c r="E83" s="577"/>
      <c r="F83" s="579"/>
    </row>
    <row r="84" spans="2:6" ht="16" thickBot="1">
      <c r="B84" s="543">
        <v>8.6805555555555566E-2</v>
      </c>
      <c r="C84" s="502" t="s">
        <v>295</v>
      </c>
      <c r="D84" s="573"/>
      <c r="E84" s="481" t="s">
        <v>267</v>
      </c>
      <c r="F84" s="482" t="s">
        <v>266</v>
      </c>
    </row>
    <row r="85" spans="2:6" ht="16" thickBot="1">
      <c r="B85" s="225">
        <v>9.0277777777777776E-2</v>
      </c>
      <c r="C85" s="493"/>
      <c r="D85" s="573"/>
      <c r="E85" s="516"/>
      <c r="F85" s="520"/>
    </row>
    <row r="86" spans="2:6" ht="16" thickBot="1">
      <c r="B86" s="225">
        <v>9.375E-2</v>
      </c>
      <c r="C86" s="480"/>
      <c r="D86" s="502" t="s">
        <v>216</v>
      </c>
      <c r="E86" s="517"/>
      <c r="F86" s="520"/>
    </row>
    <row r="87" spans="2:6" ht="16" thickBot="1">
      <c r="B87" s="225">
        <v>9.7222222222222224E-2</v>
      </c>
      <c r="C87" s="502" t="s">
        <v>296</v>
      </c>
      <c r="D87" s="582"/>
      <c r="E87" s="579"/>
      <c r="F87" s="580"/>
    </row>
    <row r="88" spans="2:6" ht="16" thickBot="1">
      <c r="B88" s="390">
        <v>0.10069444444444443</v>
      </c>
      <c r="C88" s="491"/>
      <c r="D88" s="480"/>
      <c r="E88" s="502" t="s">
        <v>216</v>
      </c>
      <c r="F88" s="234" t="s">
        <v>269</v>
      </c>
    </row>
    <row r="89" spans="2:6" ht="16" thickBot="1">
      <c r="B89" s="225">
        <v>0.10416666666666667</v>
      </c>
      <c r="C89" s="500"/>
      <c r="D89" s="497" t="s">
        <v>260</v>
      </c>
      <c r="E89" s="590"/>
      <c r="F89" s="498"/>
    </row>
    <row r="90" spans="2:6" ht="16" thickBot="1">
      <c r="B90" s="225">
        <v>0.1076388888888889</v>
      </c>
      <c r="C90" s="502" t="s">
        <v>326</v>
      </c>
      <c r="D90" s="590"/>
      <c r="E90" s="480"/>
      <c r="F90" s="498"/>
    </row>
    <row r="91" spans="2:6" ht="16" thickBot="1">
      <c r="B91" s="390">
        <v>0.1111111111111111</v>
      </c>
      <c r="C91" s="493"/>
      <c r="D91" s="506"/>
      <c r="E91" s="502" t="s">
        <v>260</v>
      </c>
      <c r="F91" s="579"/>
    </row>
    <row r="92" spans="2:6" ht="16" thickBot="1">
      <c r="B92" s="225">
        <v>0.11458333333333333</v>
      </c>
      <c r="C92" s="542" t="s">
        <v>299</v>
      </c>
      <c r="D92" s="502" t="s">
        <v>223</v>
      </c>
      <c r="E92" s="582"/>
      <c r="F92" s="471" t="s">
        <v>178</v>
      </c>
    </row>
    <row r="93" spans="2:6" ht="16" thickBot="1">
      <c r="B93" s="225">
        <v>0.11805555555555557</v>
      </c>
      <c r="C93" s="539"/>
      <c r="D93" s="582"/>
      <c r="E93" s="503"/>
      <c r="F93" s="473"/>
    </row>
    <row r="94" spans="2:6" ht="16" thickBot="1">
      <c r="B94" s="225">
        <v>0.12152777777777778</v>
      </c>
      <c r="C94" s="496"/>
      <c r="D94" s="478" t="s">
        <v>300</v>
      </c>
      <c r="E94" s="502" t="s">
        <v>223</v>
      </c>
      <c r="F94" s="473"/>
    </row>
    <row r="95" spans="2:6" ht="16" thickBot="1">
      <c r="B95" s="225">
        <v>0.125</v>
      </c>
      <c r="C95" s="232"/>
      <c r="D95" s="520"/>
      <c r="E95" s="582"/>
      <c r="F95" s="473"/>
    </row>
    <row r="96" spans="2:6">
      <c r="B96" s="225">
        <v>0.12847222222222224</v>
      </c>
      <c r="C96" s="234" t="s">
        <v>327</v>
      </c>
      <c r="D96" s="520"/>
      <c r="E96" s="398" t="s">
        <v>181</v>
      </c>
      <c r="F96" s="473"/>
    </row>
    <row r="97" spans="2:6" ht="16" thickBot="1">
      <c r="B97" s="225">
        <v>0.13194444444444445</v>
      </c>
      <c r="C97" s="519"/>
      <c r="D97" s="580"/>
      <c r="E97" s="360"/>
      <c r="F97" s="473"/>
    </row>
    <row r="98" spans="2:6" ht="17" thickBot="1">
      <c r="B98" s="578">
        <v>0.13541666666666666</v>
      </c>
      <c r="C98" s="480"/>
      <c r="D98" s="537" t="s">
        <v>302</v>
      </c>
      <c r="E98" s="478" t="s">
        <v>301</v>
      </c>
      <c r="F98" s="473"/>
    </row>
    <row r="99" spans="2:6" ht="16" thickBot="1">
      <c r="B99" s="225">
        <v>0.1388888888888889</v>
      </c>
      <c r="C99" s="232"/>
      <c r="D99" s="498"/>
      <c r="E99" s="482"/>
      <c r="F99" s="473"/>
    </row>
    <row r="100" spans="2:6">
      <c r="B100" s="225">
        <v>0.1423611111111111</v>
      </c>
      <c r="C100" s="538" t="s">
        <v>328</v>
      </c>
      <c r="D100" s="498"/>
      <c r="E100" s="482"/>
      <c r="F100" s="473"/>
    </row>
    <row r="101" spans="2:6" ht="16" thickBot="1">
      <c r="B101" s="225">
        <v>0.14583333333333334</v>
      </c>
      <c r="C101" s="539"/>
      <c r="D101" s="579"/>
      <c r="E101" s="580"/>
      <c r="F101" s="473"/>
    </row>
    <row r="102" spans="2:6" ht="17" thickBot="1">
      <c r="B102" s="543">
        <v>0.14930555555555555</v>
      </c>
      <c r="C102" s="480"/>
      <c r="D102" s="470" t="s">
        <v>329</v>
      </c>
      <c r="E102" s="481" t="s">
        <v>304</v>
      </c>
      <c r="F102" s="574" t="s">
        <v>303</v>
      </c>
    </row>
    <row r="103" spans="2:6" ht="16" thickBot="1">
      <c r="B103" s="225">
        <v>0.15277777777777776</v>
      </c>
      <c r="C103" s="232"/>
      <c r="D103" s="520"/>
      <c r="E103" s="516"/>
      <c r="F103" s="520"/>
    </row>
    <row r="104" spans="2:6">
      <c r="B104" s="225">
        <v>0.15625</v>
      </c>
      <c r="C104" s="234" t="s">
        <v>330</v>
      </c>
      <c r="D104" s="520"/>
      <c r="E104" s="517"/>
      <c r="F104" s="520"/>
    </row>
    <row r="105" spans="2:6" ht="16" thickBot="1">
      <c r="B105" s="225">
        <v>0.15972222222222224</v>
      </c>
      <c r="C105" s="519"/>
      <c r="D105" s="580"/>
      <c r="E105" s="579"/>
      <c r="F105" s="580"/>
    </row>
    <row r="106" spans="2:6" ht="17" thickBot="1">
      <c r="B106" s="578">
        <v>0.16319444444444445</v>
      </c>
      <c r="C106" s="480"/>
      <c r="D106" s="537" t="s">
        <v>331</v>
      </c>
      <c r="E106" s="478" t="s">
        <v>332</v>
      </c>
      <c r="F106" s="234" t="s">
        <v>306</v>
      </c>
    </row>
    <row r="107" spans="2:6">
      <c r="B107" s="225">
        <v>0.16666666666666666</v>
      </c>
      <c r="C107" s="232"/>
      <c r="D107" s="498"/>
      <c r="E107" s="482"/>
      <c r="F107" s="498"/>
    </row>
    <row r="108" spans="2:6" ht="16" thickBot="1">
      <c r="B108" s="225">
        <v>0.17013888888888887</v>
      </c>
      <c r="C108" s="232"/>
      <c r="D108" s="498"/>
      <c r="E108" s="482"/>
      <c r="F108" s="498"/>
    </row>
    <row r="109" spans="2:6" ht="16" thickBot="1">
      <c r="B109" s="543">
        <v>0.17361111111111113</v>
      </c>
      <c r="C109" s="232"/>
      <c r="D109" s="579"/>
      <c r="E109" s="580"/>
      <c r="F109" s="579"/>
    </row>
    <row r="110" spans="2:6" ht="16">
      <c r="B110" s="225">
        <v>0.17708333333333334</v>
      </c>
      <c r="C110" s="232"/>
      <c r="D110" s="500"/>
      <c r="E110" s="481" t="s">
        <v>333</v>
      </c>
      <c r="F110" s="574" t="s">
        <v>334</v>
      </c>
    </row>
    <row r="111" spans="2:6" ht="16" thickBot="1">
      <c r="B111" s="225">
        <v>0.18055555555555555</v>
      </c>
      <c r="C111" s="232"/>
      <c r="D111" s="496"/>
      <c r="E111" s="516"/>
      <c r="F111" s="520"/>
    </row>
    <row r="112" spans="2:6">
      <c r="B112" s="225">
        <v>0.18402777777777779</v>
      </c>
      <c r="C112" s="232"/>
      <c r="D112" s="502" t="s">
        <v>261</v>
      </c>
      <c r="E112" s="517"/>
      <c r="F112" s="520"/>
    </row>
    <row r="113" spans="2:6" ht="16" thickBot="1">
      <c r="B113" s="225">
        <v>0.1875</v>
      </c>
      <c r="C113" s="232"/>
      <c r="D113" s="582"/>
      <c r="E113" s="579"/>
      <c r="F113" s="580"/>
    </row>
    <row r="114" spans="2:6" ht="16" thickBot="1">
      <c r="B114" s="390">
        <v>0.19097222222222221</v>
      </c>
      <c r="C114" s="232"/>
      <c r="D114" s="502" t="s">
        <v>268</v>
      </c>
      <c r="E114" s="502" t="s">
        <v>261</v>
      </c>
      <c r="F114" s="234" t="s">
        <v>335</v>
      </c>
    </row>
    <row r="115" spans="2:6" ht="16" thickBot="1">
      <c r="B115" s="225">
        <v>0.19444444444444445</v>
      </c>
      <c r="C115" s="232"/>
      <c r="D115" s="582"/>
      <c r="E115" s="582"/>
      <c r="F115" s="498"/>
    </row>
    <row r="116" spans="2:6" ht="16" thickBot="1">
      <c r="B116" s="390">
        <v>0.19791666666666666</v>
      </c>
      <c r="C116" s="232"/>
      <c r="D116" s="471" t="s">
        <v>178</v>
      </c>
      <c r="E116" s="502" t="s">
        <v>268</v>
      </c>
      <c r="F116" s="498"/>
    </row>
    <row r="117" spans="2:6" ht="16" thickBot="1">
      <c r="B117" s="235">
        <v>0.20138888888888887</v>
      </c>
      <c r="C117" s="232"/>
      <c r="D117" s="512"/>
      <c r="E117" s="582"/>
      <c r="F117" s="579"/>
    </row>
    <row r="118" spans="2:6" ht="16" thickBot="1">
      <c r="B118" s="591">
        <v>0.20486111111111113</v>
      </c>
      <c r="C118" s="339" t="s">
        <v>102</v>
      </c>
      <c r="D118" s="339" t="s">
        <v>102</v>
      </c>
      <c r="E118" s="339" t="s">
        <v>102</v>
      </c>
      <c r="F118" s="339" t="s">
        <v>102</v>
      </c>
    </row>
    <row r="119" spans="2:6" ht="16" thickBot="1">
      <c r="B119" s="592">
        <v>0.20833333333333334</v>
      </c>
      <c r="C119" s="304" t="s">
        <v>154</v>
      </c>
      <c r="D119" s="303" t="s">
        <v>154</v>
      </c>
      <c r="E119" s="303" t="s">
        <v>154</v>
      </c>
      <c r="F119" s="304" t="s">
        <v>154</v>
      </c>
    </row>
    <row r="120" spans="2:6">
      <c r="B120" s="280"/>
    </row>
    <row r="121" spans="2:6">
      <c r="B121" s="280"/>
    </row>
    <row r="122" spans="2:6">
      <c r="B122" s="280"/>
    </row>
    <row r="123" spans="2:6">
      <c r="B123" s="280"/>
    </row>
    <row r="124" spans="2:6">
      <c r="B124" s="280"/>
    </row>
    <row r="125" spans="2:6">
      <c r="B125" s="280"/>
    </row>
    <row r="126" spans="2:6">
      <c r="B126" s="280"/>
    </row>
    <row r="127" spans="2:6">
      <c r="B127" s="280"/>
    </row>
    <row r="128" spans="2:6">
      <c r="B128" s="280"/>
    </row>
    <row r="129" spans="2:2">
      <c r="B129" s="280"/>
    </row>
    <row r="130" spans="2:2">
      <c r="B130" s="280"/>
    </row>
  </sheetData>
  <sheetProtection algorithmName="SHA-512" hashValue="Pda94yFuyKgMg/XA0/UUhmMzy4nX+hhttp3cm00YaSL1AGEshmo1Zvkjm2q3Z3mn7LG4fS1RcMB1+uj36htYaQ==" saltValue="qGdpQ5i3Je3Q4DGAUMZndA==" spinCount="100000" sheet="1" objects="1" scenarios="1"/>
  <mergeCells count="7">
    <mergeCell ref="H71:H72"/>
    <mergeCell ref="H63:H64"/>
    <mergeCell ref="C2:F2"/>
    <mergeCell ref="C3:F4"/>
    <mergeCell ref="H8:H10"/>
    <mergeCell ref="H12:H13"/>
    <mergeCell ref="H38:H41"/>
  </mergeCells>
  <phoneticPr fontId="9" type="noConversion"/>
  <pageMargins left="0.7" right="0.7" top="0.75" bottom="0.75" header="0.3" footer="0.3"/>
  <pageSetup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B594C-12D6-42C5-9298-2469866E46FF}">
  <sheetPr>
    <tabColor theme="9" tint="0.79998168889431442"/>
  </sheetPr>
  <dimension ref="B1:J135"/>
  <sheetViews>
    <sheetView showGridLines="0" tabSelected="1" topLeftCell="A110" zoomScaleNormal="100" workbookViewId="0">
      <selection activeCell="D174" sqref="D174"/>
    </sheetView>
  </sheetViews>
  <sheetFormatPr baseColWidth="10" defaultColWidth="8.83203125" defaultRowHeight="15"/>
  <cols>
    <col min="1" max="1" width="6.6640625" style="199" customWidth="1"/>
    <col min="2" max="2" width="12.1640625" style="198" customWidth="1"/>
    <col min="3" max="3" width="23.5" style="199" customWidth="1"/>
    <col min="4" max="4" width="22.5" style="200" customWidth="1"/>
    <col min="5" max="5" width="27" style="200" customWidth="1"/>
    <col min="6" max="6" width="22.5" style="200" customWidth="1"/>
    <col min="7" max="7" width="4.6640625" style="199" customWidth="1"/>
    <col min="8" max="8" width="88.83203125" style="199" customWidth="1"/>
    <col min="9" max="9" width="12" style="199" customWidth="1"/>
    <col min="10" max="16384" width="8.83203125" style="199"/>
  </cols>
  <sheetData>
    <row r="1" spans="2:8" ht="16" thickBot="1"/>
    <row r="2" spans="2:8" ht="25" thickBot="1">
      <c r="C2" s="720" t="s">
        <v>336</v>
      </c>
      <c r="D2" s="743"/>
      <c r="E2" s="743"/>
      <c r="F2" s="744"/>
      <c r="G2" s="201"/>
    </row>
    <row r="3" spans="2:8" ht="25" thickBot="1">
      <c r="C3" s="745"/>
      <c r="D3" s="745"/>
      <c r="E3" s="745"/>
      <c r="F3" s="745"/>
      <c r="G3" s="201"/>
    </row>
    <row r="4" spans="2:8" ht="15" customHeight="1" thickBot="1">
      <c r="B4" s="202"/>
      <c r="C4" s="526"/>
      <c r="D4" s="526"/>
      <c r="E4" s="526"/>
      <c r="F4" s="231"/>
    </row>
    <row r="5" spans="2:8" ht="40.5" customHeight="1">
      <c r="B5" s="202"/>
      <c r="C5" s="325"/>
      <c r="D5" s="202"/>
      <c r="E5" s="202"/>
      <c r="F5" s="326"/>
    </row>
    <row r="6" spans="2:8" ht="15" customHeight="1" thickBot="1">
      <c r="B6" s="205" t="s">
        <v>94</v>
      </c>
      <c r="C6" s="593" t="s">
        <v>170</v>
      </c>
      <c r="D6" s="594" t="s">
        <v>171</v>
      </c>
      <c r="E6" s="595" t="s">
        <v>172</v>
      </c>
      <c r="F6" s="593" t="s">
        <v>173</v>
      </c>
    </row>
    <row r="7" spans="2:8" ht="15" customHeight="1" thickBot="1">
      <c r="B7" s="596">
        <v>0.28819444444444448</v>
      </c>
      <c r="C7" s="213"/>
      <c r="D7" s="214"/>
      <c r="E7" s="213"/>
      <c r="F7" s="214"/>
    </row>
    <row r="8" spans="2:8" ht="15" customHeight="1" thickBot="1">
      <c r="B8" s="597">
        <v>0.31944444444444448</v>
      </c>
      <c r="C8" s="216" t="s">
        <v>102</v>
      </c>
      <c r="D8" s="552" t="s">
        <v>102</v>
      </c>
      <c r="E8" s="216" t="s">
        <v>102</v>
      </c>
      <c r="F8" s="216" t="s">
        <v>102</v>
      </c>
    </row>
    <row r="9" spans="2:8" ht="16" thickBot="1">
      <c r="B9" s="598">
        <v>0.3263888888888889</v>
      </c>
      <c r="C9" s="599" t="s">
        <v>103</v>
      </c>
      <c r="D9" s="600" t="s">
        <v>103</v>
      </c>
      <c r="E9" s="599" t="s">
        <v>103</v>
      </c>
      <c r="F9" s="220" t="s">
        <v>103</v>
      </c>
    </row>
    <row r="10" spans="2:8">
      <c r="B10" s="345">
        <v>0.30208333333333331</v>
      </c>
      <c r="C10" s="232"/>
      <c r="D10" s="564" t="s">
        <v>126</v>
      </c>
      <c r="E10" s="474" t="s">
        <v>106</v>
      </c>
      <c r="F10" s="483" t="s">
        <v>178</v>
      </c>
    </row>
    <row r="11" spans="2:8" ht="16" thickBot="1">
      <c r="B11" s="601">
        <v>0.30555555555555552</v>
      </c>
      <c r="C11" s="232"/>
      <c r="D11" s="472"/>
      <c r="E11" s="474"/>
      <c r="F11" s="474"/>
    </row>
    <row r="12" spans="2:8" ht="16" thickBot="1">
      <c r="B12" s="601">
        <v>0.30902777777777779</v>
      </c>
      <c r="C12" s="234" t="s">
        <v>271</v>
      </c>
      <c r="D12" s="472"/>
      <c r="E12" s="474"/>
      <c r="F12" s="474"/>
      <c r="H12" s="334" t="s">
        <v>175</v>
      </c>
    </row>
    <row r="13" spans="2:8" ht="16" thickBot="1">
      <c r="B13" s="596">
        <v>0.3125</v>
      </c>
      <c r="C13" s="519"/>
      <c r="D13" s="583"/>
      <c r="E13" s="474"/>
      <c r="F13" s="474"/>
      <c r="H13" s="728" t="s">
        <v>337</v>
      </c>
    </row>
    <row r="14" spans="2:8" ht="16" thickBot="1">
      <c r="B14" s="578">
        <v>0.31597222222222221</v>
      </c>
      <c r="C14" s="480"/>
      <c r="D14" s="556" t="s">
        <v>131</v>
      </c>
      <c r="E14" s="478" t="s">
        <v>127</v>
      </c>
      <c r="F14" s="473"/>
      <c r="H14" s="726"/>
    </row>
    <row r="15" spans="2:8" ht="16" thickBot="1">
      <c r="B15" s="345">
        <v>0.31944444444444448</v>
      </c>
      <c r="C15" s="232"/>
      <c r="D15" s="571"/>
      <c r="E15" s="482"/>
      <c r="F15" s="473"/>
      <c r="G15" s="221"/>
      <c r="H15" s="727"/>
    </row>
    <row r="16" spans="2:8" ht="16" thickBot="1">
      <c r="B16" s="601">
        <v>0.32291666666666669</v>
      </c>
      <c r="C16" s="538" t="s">
        <v>273</v>
      </c>
      <c r="D16" s="541"/>
      <c r="E16" s="482"/>
      <c r="F16" s="473"/>
      <c r="G16" s="221"/>
      <c r="H16" s="350" t="s">
        <v>178</v>
      </c>
    </row>
    <row r="17" spans="2:10" ht="16" customHeight="1" thickBot="1">
      <c r="B17" s="596">
        <v>0.3263888888888889</v>
      </c>
      <c r="C17" s="539"/>
      <c r="D17" s="581"/>
      <c r="E17" s="580"/>
      <c r="F17" s="473"/>
      <c r="G17" s="221"/>
      <c r="H17" s="737" t="s">
        <v>180</v>
      </c>
      <c r="I17" s="226"/>
    </row>
    <row r="18" spans="2:10" ht="16" customHeight="1" thickBot="1">
      <c r="B18" s="602">
        <v>0.3298611111111111</v>
      </c>
      <c r="C18" s="480"/>
      <c r="D18" s="470" t="s">
        <v>138</v>
      </c>
      <c r="E18" s="234" t="s">
        <v>132</v>
      </c>
      <c r="F18" s="478" t="s">
        <v>128</v>
      </c>
      <c r="G18" s="221"/>
      <c r="H18" s="738"/>
      <c r="I18" s="226"/>
    </row>
    <row r="19" spans="2:10" ht="16" thickBot="1">
      <c r="B19" s="239">
        <v>0.33333333333333331</v>
      </c>
      <c r="C19" s="484"/>
      <c r="D19" s="472"/>
      <c r="E19" s="495"/>
      <c r="F19" s="482"/>
      <c r="G19" s="221"/>
      <c r="I19" s="226"/>
    </row>
    <row r="20" spans="2:10" ht="16" thickBot="1">
      <c r="B20" s="225">
        <v>0.33680555555555558</v>
      </c>
      <c r="C20" s="234" t="s">
        <v>281</v>
      </c>
      <c r="D20" s="472"/>
      <c r="E20" s="498"/>
      <c r="F20" s="482"/>
      <c r="G20" s="221"/>
      <c r="H20" s="230" t="s">
        <v>184</v>
      </c>
    </row>
    <row r="21" spans="2:10" ht="16" thickBot="1">
      <c r="B21" s="225">
        <v>0.34027777777777773</v>
      </c>
      <c r="C21" s="519"/>
      <c r="D21" s="583"/>
      <c r="E21" s="579"/>
      <c r="F21" s="580"/>
      <c r="G21" s="221"/>
      <c r="H21" s="231" t="s">
        <v>338</v>
      </c>
    </row>
    <row r="22" spans="2:10" ht="16" thickBot="1">
      <c r="B22" s="578">
        <v>0.34375</v>
      </c>
      <c r="C22" s="480"/>
      <c r="D22" s="556" t="s">
        <v>142</v>
      </c>
      <c r="E22" s="478" t="s">
        <v>139</v>
      </c>
      <c r="F22" s="234" t="s">
        <v>133</v>
      </c>
      <c r="G22" s="221"/>
      <c r="H22" s="231" t="s">
        <v>312</v>
      </c>
    </row>
    <row r="23" spans="2:10" ht="16" thickBot="1">
      <c r="B23" s="225">
        <v>0.34722222222222227</v>
      </c>
      <c r="C23" s="484"/>
      <c r="D23" s="571"/>
      <c r="E23" s="520"/>
      <c r="F23" s="495"/>
      <c r="G23" s="221"/>
      <c r="H23" s="230" t="s">
        <v>187</v>
      </c>
    </row>
    <row r="24" spans="2:10">
      <c r="B24" s="225">
        <v>0.35069444444444442</v>
      </c>
      <c r="C24" s="232"/>
      <c r="D24" s="541"/>
      <c r="E24" s="520"/>
      <c r="F24" s="498"/>
      <c r="H24" s="309" t="s">
        <v>188</v>
      </c>
    </row>
    <row r="25" spans="2:10" ht="16" thickBot="1">
      <c r="B25" s="225">
        <v>0.35416666666666669</v>
      </c>
      <c r="C25" s="252"/>
      <c r="D25" s="581"/>
      <c r="E25" s="580"/>
      <c r="F25" s="579" t="s">
        <v>316</v>
      </c>
      <c r="H25" s="231" t="s">
        <v>189</v>
      </c>
    </row>
    <row r="26" spans="2:10" ht="16" thickBot="1">
      <c r="B26" s="543">
        <v>0.3576388888888889</v>
      </c>
      <c r="C26" s="502" t="s">
        <v>277</v>
      </c>
      <c r="D26" s="573"/>
      <c r="E26" s="234" t="s">
        <v>143</v>
      </c>
      <c r="F26" s="478" t="s">
        <v>140</v>
      </c>
      <c r="H26" s="231" t="s">
        <v>339</v>
      </c>
    </row>
    <row r="27" spans="2:10" ht="16" thickBot="1">
      <c r="B27" s="225">
        <v>0.3611111111111111</v>
      </c>
      <c r="C27" s="493"/>
      <c r="D27" s="573"/>
      <c r="E27" s="495"/>
      <c r="F27" s="520"/>
      <c r="H27" s="309" t="s">
        <v>192</v>
      </c>
    </row>
    <row r="28" spans="2:10" ht="16" thickBot="1">
      <c r="B28" s="225">
        <v>0.36458333333333331</v>
      </c>
      <c r="C28" s="480"/>
      <c r="D28" s="497" t="s">
        <v>193</v>
      </c>
      <c r="E28" s="498"/>
      <c r="F28" s="520"/>
      <c r="H28" s="259" t="s">
        <v>340</v>
      </c>
    </row>
    <row r="29" spans="2:10" ht="16" thickBot="1">
      <c r="B29" s="235">
        <v>0.36805555555555558</v>
      </c>
      <c r="C29" s="250"/>
      <c r="D29" s="590"/>
      <c r="E29" s="579"/>
      <c r="F29" s="580"/>
    </row>
    <row r="30" spans="2:10" ht="16" thickBot="1">
      <c r="B30" s="390">
        <v>0.37152777777777773</v>
      </c>
      <c r="C30" s="502" t="s">
        <v>280</v>
      </c>
      <c r="D30" s="497" t="s">
        <v>198</v>
      </c>
      <c r="E30" s="502" t="s">
        <v>193</v>
      </c>
      <c r="F30" s="234" t="s">
        <v>144</v>
      </c>
    </row>
    <row r="31" spans="2:10" ht="15" customHeight="1" thickBot="1">
      <c r="B31" s="239">
        <v>0.375</v>
      </c>
      <c r="C31" s="493"/>
      <c r="D31" s="590"/>
      <c r="E31" s="590"/>
      <c r="F31" s="495"/>
      <c r="H31" s="246" t="s">
        <v>196</v>
      </c>
      <c r="I31" s="561"/>
      <c r="J31" s="561"/>
    </row>
    <row r="32" spans="2:10" ht="16" thickBot="1">
      <c r="B32" s="390">
        <v>0.37847222222222227</v>
      </c>
      <c r="C32" s="480"/>
      <c r="D32" s="565" t="s">
        <v>203</v>
      </c>
      <c r="E32" s="502" t="s">
        <v>198</v>
      </c>
      <c r="F32" s="498"/>
      <c r="H32" s="231" t="s">
        <v>341</v>
      </c>
    </row>
    <row r="33" spans="2:8" ht="16" thickBot="1">
      <c r="B33" s="225">
        <v>0.38194444444444442</v>
      </c>
      <c r="C33" s="585"/>
      <c r="D33" s="590"/>
      <c r="E33" s="582"/>
      <c r="F33" s="579"/>
      <c r="H33" s="231" t="s">
        <v>199</v>
      </c>
    </row>
    <row r="34" spans="2:8" ht="16" thickBot="1">
      <c r="B34" s="390">
        <v>0.38541666666666669</v>
      </c>
      <c r="C34" s="234" t="s">
        <v>286</v>
      </c>
      <c r="D34" s="497" t="s">
        <v>212</v>
      </c>
      <c r="E34" s="497" t="s">
        <v>203</v>
      </c>
      <c r="F34" s="483" t="s">
        <v>178</v>
      </c>
      <c r="H34" s="231" t="s">
        <v>200</v>
      </c>
    </row>
    <row r="35" spans="2:8" ht="16" thickBot="1">
      <c r="B35" s="225">
        <v>0.3888888888888889</v>
      </c>
      <c r="C35" s="519"/>
      <c r="D35" s="590"/>
      <c r="E35" s="590"/>
      <c r="F35" s="473"/>
      <c r="H35" s="231" t="s">
        <v>202</v>
      </c>
    </row>
    <row r="36" spans="2:8" ht="16" thickBot="1">
      <c r="B36" s="390">
        <v>0.3923611111111111</v>
      </c>
      <c r="C36" s="480"/>
      <c r="D36" s="556" t="s">
        <v>147</v>
      </c>
      <c r="E36" s="497" t="s">
        <v>212</v>
      </c>
      <c r="F36" s="473"/>
      <c r="H36" s="231"/>
    </row>
    <row r="37" spans="2:8" ht="16" thickBot="1">
      <c r="B37" s="225">
        <v>0.39583333333333331</v>
      </c>
      <c r="C37" s="484"/>
      <c r="D37" s="571"/>
      <c r="E37" s="590"/>
      <c r="F37" s="474"/>
      <c r="H37" s="231" t="s">
        <v>342</v>
      </c>
    </row>
    <row r="38" spans="2:8">
      <c r="B38" s="225">
        <v>0.39930555555555558</v>
      </c>
      <c r="C38" s="538" t="s">
        <v>287</v>
      </c>
      <c r="D38" s="541"/>
      <c r="E38" s="398" t="s">
        <v>181</v>
      </c>
      <c r="F38" s="474"/>
      <c r="H38" s="231" t="s">
        <v>343</v>
      </c>
    </row>
    <row r="39" spans="2:8" ht="16" thickBot="1">
      <c r="B39" s="225">
        <v>0.40277777777777773</v>
      </c>
      <c r="C39" s="539"/>
      <c r="D39" s="581"/>
      <c r="E39" s="360" t="s">
        <v>183</v>
      </c>
      <c r="F39" s="474"/>
      <c r="H39" s="259" t="s">
        <v>344</v>
      </c>
    </row>
    <row r="40" spans="2:8" ht="16" thickBot="1">
      <c r="B40" s="543">
        <v>0.40625</v>
      </c>
      <c r="C40" s="480"/>
      <c r="D40" s="470" t="s">
        <v>151</v>
      </c>
      <c r="E40" s="234" t="s">
        <v>148</v>
      </c>
      <c r="F40" s="474"/>
      <c r="H40" s="261" t="s">
        <v>345</v>
      </c>
    </row>
    <row r="41" spans="2:8" ht="15" customHeight="1" thickBot="1">
      <c r="B41" s="225">
        <v>0.40972222222222227</v>
      </c>
      <c r="C41" s="585"/>
      <c r="D41" s="472"/>
      <c r="E41" s="495"/>
      <c r="F41" s="474"/>
    </row>
    <row r="42" spans="2:8">
      <c r="B42" s="225">
        <v>0.41319444444444442</v>
      </c>
      <c r="C42" s="234" t="s">
        <v>288</v>
      </c>
      <c r="D42" s="472"/>
      <c r="E42" s="498"/>
      <c r="F42" s="474"/>
      <c r="H42" s="266"/>
    </row>
    <row r="43" spans="2:8" ht="16" thickBot="1">
      <c r="B43" s="225">
        <v>0.41666666666666669</v>
      </c>
      <c r="C43" s="519"/>
      <c r="D43" s="583"/>
      <c r="E43" s="579"/>
      <c r="F43" s="474"/>
      <c r="H43" s="729" t="s">
        <v>210</v>
      </c>
    </row>
    <row r="44" spans="2:8" ht="16" thickBot="1">
      <c r="B44" s="578">
        <v>0.4201388888888889</v>
      </c>
      <c r="C44" s="480"/>
      <c r="D44" s="510" t="s">
        <v>159</v>
      </c>
      <c r="E44" s="478" t="s">
        <v>152</v>
      </c>
      <c r="F44" s="234" t="s">
        <v>149</v>
      </c>
      <c r="H44" s="729"/>
    </row>
    <row r="45" spans="2:8" ht="16" thickBot="1">
      <c r="B45" s="225">
        <v>0.4236111111111111</v>
      </c>
      <c r="C45" s="232"/>
      <c r="D45" s="485"/>
      <c r="E45" s="482"/>
      <c r="F45" s="495"/>
      <c r="H45" s="729"/>
    </row>
    <row r="46" spans="2:8">
      <c r="B46" s="225">
        <v>0.42708333333333331</v>
      </c>
      <c r="C46" s="538" t="s">
        <v>323</v>
      </c>
      <c r="D46" s="486"/>
      <c r="E46" s="482"/>
      <c r="F46" s="498"/>
      <c r="H46" s="729"/>
    </row>
    <row r="47" spans="2:8" ht="16" thickBot="1">
      <c r="B47" s="225">
        <v>0.43055555555555558</v>
      </c>
      <c r="C47" s="539"/>
      <c r="D47" s="581"/>
      <c r="E47" s="580"/>
      <c r="F47" s="579"/>
    </row>
    <row r="48" spans="2:8" ht="16" thickBot="1">
      <c r="B48" s="543">
        <v>0.43402777777777773</v>
      </c>
      <c r="C48" s="480"/>
      <c r="D48" s="470" t="s">
        <v>165</v>
      </c>
      <c r="E48" s="481" t="s">
        <v>255</v>
      </c>
      <c r="F48" s="478" t="s">
        <v>153</v>
      </c>
    </row>
    <row r="49" spans="2:8" ht="16" thickBot="1">
      <c r="B49" s="225">
        <v>0.4375</v>
      </c>
      <c r="C49" s="484"/>
      <c r="D49" s="472"/>
      <c r="E49" s="516"/>
      <c r="F49" s="482"/>
    </row>
    <row r="50" spans="2:8">
      <c r="B50" s="225">
        <v>0.44097222222222227</v>
      </c>
      <c r="C50" s="234" t="s">
        <v>292</v>
      </c>
      <c r="D50" s="472"/>
      <c r="E50" s="517"/>
      <c r="F50" s="482"/>
    </row>
    <row r="51" spans="2:8" ht="16" thickBot="1">
      <c r="B51" s="225">
        <v>0.44444444444444442</v>
      </c>
      <c r="C51" s="519"/>
      <c r="D51" s="583"/>
      <c r="E51" s="579"/>
      <c r="F51" s="580"/>
    </row>
    <row r="52" spans="2:8" ht="16" thickBot="1">
      <c r="B52" s="578">
        <v>0.44791666666666669</v>
      </c>
      <c r="C52" s="480"/>
      <c r="D52" s="556" t="s">
        <v>227</v>
      </c>
      <c r="E52" s="478" t="s">
        <v>221</v>
      </c>
      <c r="F52" s="234" t="s">
        <v>161</v>
      </c>
    </row>
    <row r="53" spans="2:8">
      <c r="B53" s="225">
        <v>0.4513888888888889</v>
      </c>
      <c r="C53" s="232"/>
      <c r="D53" s="571"/>
      <c r="E53" s="482"/>
      <c r="F53" s="495"/>
    </row>
    <row r="54" spans="2:8">
      <c r="B54" s="225">
        <v>0.4548611111111111</v>
      </c>
      <c r="C54" s="232"/>
      <c r="D54" s="541"/>
      <c r="E54" s="564"/>
      <c r="F54" s="498"/>
    </row>
    <row r="55" spans="2:8" ht="16" thickBot="1">
      <c r="B55" s="225">
        <v>0.45833333333333331</v>
      </c>
      <c r="C55" s="232"/>
      <c r="D55" s="547"/>
      <c r="E55" s="583"/>
      <c r="F55" s="579"/>
    </row>
    <row r="56" spans="2:8" ht="16" thickBot="1">
      <c r="B56" s="543">
        <v>0.46180555555555558</v>
      </c>
      <c r="C56" s="502" t="s">
        <v>346</v>
      </c>
      <c r="D56" s="603"/>
      <c r="E56" s="234" t="s">
        <v>259</v>
      </c>
      <c r="F56" s="478" t="s">
        <v>167</v>
      </c>
    </row>
    <row r="57" spans="2:8" ht="16" thickBot="1">
      <c r="B57" s="225">
        <v>0.46527777777777773</v>
      </c>
      <c r="C57" s="493"/>
      <c r="D57" s="604"/>
      <c r="E57" s="495"/>
      <c r="F57" s="482"/>
    </row>
    <row r="58" spans="2:8" ht="16" thickBot="1">
      <c r="B58" s="225">
        <v>0.46875</v>
      </c>
      <c r="C58" s="480"/>
      <c r="D58" s="565" t="s">
        <v>214</v>
      </c>
      <c r="E58" s="498"/>
      <c r="F58" s="482"/>
    </row>
    <row r="59" spans="2:8" ht="16" thickBot="1">
      <c r="B59" s="225">
        <v>0.47222222222222227</v>
      </c>
      <c r="C59" s="232"/>
      <c r="D59" s="605"/>
      <c r="E59" s="579"/>
      <c r="F59" s="580"/>
    </row>
    <row r="60" spans="2:8" ht="16" thickBot="1">
      <c r="B60" s="390">
        <v>0.47569444444444442</v>
      </c>
      <c r="C60" s="502" t="s">
        <v>296</v>
      </c>
      <c r="D60" s="499" t="s">
        <v>216</v>
      </c>
      <c r="E60" s="491" t="s">
        <v>214</v>
      </c>
      <c r="F60" s="234" t="s">
        <v>230</v>
      </c>
    </row>
    <row r="61" spans="2:8" ht="16" thickBot="1">
      <c r="B61" s="225">
        <v>0.47916666666666669</v>
      </c>
      <c r="C61" s="493"/>
      <c r="D61" s="590"/>
      <c r="E61" s="582"/>
      <c r="F61" s="495"/>
    </row>
    <row r="62" spans="2:8" ht="16" thickBot="1">
      <c r="B62" s="390">
        <v>0.4826388888888889</v>
      </c>
      <c r="C62" s="480"/>
      <c r="D62" s="499" t="s">
        <v>260</v>
      </c>
      <c r="E62" s="491" t="s">
        <v>216</v>
      </c>
      <c r="F62" s="498"/>
    </row>
    <row r="63" spans="2:8" ht="16" thickBot="1">
      <c r="B63" s="225">
        <v>0.4861111111111111</v>
      </c>
      <c r="C63" s="232"/>
      <c r="D63" s="590"/>
      <c r="E63" s="582"/>
      <c r="F63" s="579"/>
    </row>
    <row r="64" spans="2:8" ht="16" thickBot="1">
      <c r="B64" s="390">
        <v>0.48958333333333331</v>
      </c>
      <c r="C64" s="232"/>
      <c r="D64" s="499" t="s">
        <v>347</v>
      </c>
      <c r="E64" s="491" t="s">
        <v>260</v>
      </c>
      <c r="F64" s="471" t="s">
        <v>178</v>
      </c>
      <c r="H64" s="718" t="s">
        <v>324</v>
      </c>
    </row>
    <row r="65" spans="2:8" ht="16" thickBot="1">
      <c r="B65" s="225">
        <v>0.49305555555555558</v>
      </c>
      <c r="C65" s="232"/>
      <c r="D65" s="590"/>
      <c r="E65" s="582"/>
      <c r="F65" s="473"/>
      <c r="H65" s="719"/>
    </row>
    <row r="66" spans="2:8" ht="16" thickBot="1">
      <c r="B66" s="390">
        <v>0.49652777777777773</v>
      </c>
      <c r="C66" s="232"/>
      <c r="D66" s="567" t="s">
        <v>134</v>
      </c>
      <c r="E66" s="491" t="s">
        <v>347</v>
      </c>
      <c r="F66" s="473"/>
    </row>
    <row r="67" spans="2:8" ht="16" thickBot="1">
      <c r="B67" s="225">
        <v>0.5</v>
      </c>
      <c r="C67" s="232"/>
      <c r="D67" s="568" t="s">
        <v>134</v>
      </c>
      <c r="E67" s="582"/>
      <c r="F67" s="473"/>
    </row>
    <row r="68" spans="2:8">
      <c r="B68" s="225">
        <v>0.50347222222222221</v>
      </c>
      <c r="C68" s="232"/>
      <c r="D68" s="568" t="s">
        <v>134</v>
      </c>
      <c r="E68" s="567" t="s">
        <v>134</v>
      </c>
      <c r="F68" s="473"/>
    </row>
    <row r="69" spans="2:8" ht="16" thickBot="1">
      <c r="B69" s="225">
        <v>0.50694444444444442</v>
      </c>
      <c r="C69" s="232"/>
      <c r="D69" s="568" t="s">
        <v>134</v>
      </c>
      <c r="E69" s="568" t="s">
        <v>134</v>
      </c>
      <c r="F69" s="473"/>
    </row>
    <row r="70" spans="2:8">
      <c r="B70" s="225">
        <v>0.51041666666666663</v>
      </c>
      <c r="C70" s="232"/>
      <c r="D70" s="568" t="s">
        <v>134</v>
      </c>
      <c r="E70" s="568" t="s">
        <v>134</v>
      </c>
      <c r="F70" s="203" t="s">
        <v>134</v>
      </c>
    </row>
    <row r="71" spans="2:8">
      <c r="B71" s="225">
        <v>0.51388888888888895</v>
      </c>
      <c r="C71" s="232"/>
      <c r="D71" s="568" t="s">
        <v>134</v>
      </c>
      <c r="E71" s="568" t="s">
        <v>134</v>
      </c>
      <c r="F71" s="526" t="s">
        <v>134</v>
      </c>
    </row>
    <row r="72" spans="2:8">
      <c r="B72" s="225">
        <v>0.51736111111111105</v>
      </c>
      <c r="C72" s="232"/>
      <c r="D72" s="568" t="s">
        <v>134</v>
      </c>
      <c r="E72" s="568" t="s">
        <v>134</v>
      </c>
      <c r="F72" s="526" t="s">
        <v>134</v>
      </c>
    </row>
    <row r="73" spans="2:8" ht="16" thickBot="1">
      <c r="B73" s="225">
        <v>0.52083333333333337</v>
      </c>
      <c r="C73" s="232"/>
      <c r="D73" s="568" t="s">
        <v>134</v>
      </c>
      <c r="E73" s="568" t="s">
        <v>134</v>
      </c>
      <c r="F73" s="526" t="s">
        <v>134</v>
      </c>
    </row>
    <row r="74" spans="2:8">
      <c r="B74" s="225">
        <v>0.52430555555555558</v>
      </c>
      <c r="C74" s="232"/>
      <c r="D74" s="470" t="s">
        <v>229</v>
      </c>
      <c r="E74" s="568" t="s">
        <v>134</v>
      </c>
      <c r="F74" s="526" t="s">
        <v>134</v>
      </c>
    </row>
    <row r="75" spans="2:8" ht="16" thickBot="1">
      <c r="B75" s="225">
        <v>0.52777777777777779</v>
      </c>
      <c r="C75" s="232"/>
      <c r="D75" s="472"/>
      <c r="E75" s="568" t="s">
        <v>134</v>
      </c>
      <c r="F75" s="526" t="s">
        <v>134</v>
      </c>
    </row>
    <row r="76" spans="2:8">
      <c r="B76" s="225">
        <v>0.53125</v>
      </c>
      <c r="C76" s="234" t="s">
        <v>297</v>
      </c>
      <c r="D76" s="472"/>
      <c r="E76" s="568" t="s">
        <v>134</v>
      </c>
      <c r="F76" s="526" t="s">
        <v>134</v>
      </c>
      <c r="H76" s="718" t="s">
        <v>137</v>
      </c>
    </row>
    <row r="77" spans="2:8" ht="16" thickBot="1">
      <c r="B77" s="225">
        <v>0.53472222222222221</v>
      </c>
      <c r="C77" s="519"/>
      <c r="D77" s="583"/>
      <c r="E77" s="570" t="s">
        <v>134</v>
      </c>
      <c r="F77" s="526" t="s">
        <v>134</v>
      </c>
      <c r="H77" s="719"/>
    </row>
    <row r="78" spans="2:8" ht="16" thickBot="1">
      <c r="B78" s="578">
        <v>0.53819444444444442</v>
      </c>
      <c r="C78" s="480"/>
      <c r="D78" s="556" t="s">
        <v>263</v>
      </c>
      <c r="E78" s="478" t="s">
        <v>231</v>
      </c>
      <c r="F78" s="526" t="s">
        <v>134</v>
      </c>
    </row>
    <row r="79" spans="2:8" ht="16" thickBot="1">
      <c r="B79" s="225">
        <v>4.1666666666666664E-2</v>
      </c>
      <c r="C79" s="232"/>
      <c r="D79" s="541"/>
      <c r="E79" s="482"/>
      <c r="F79" s="534" t="s">
        <v>134</v>
      </c>
    </row>
    <row r="80" spans="2:8">
      <c r="B80" s="225">
        <v>4.5138888888888888E-2</v>
      </c>
      <c r="C80" s="538" t="s">
        <v>298</v>
      </c>
      <c r="D80" s="541"/>
      <c r="E80" s="482"/>
      <c r="F80" s="471" t="s">
        <v>178</v>
      </c>
    </row>
    <row r="81" spans="2:6" ht="16" thickBot="1">
      <c r="B81" s="225">
        <v>4.8611111111111112E-2</v>
      </c>
      <c r="C81" s="539"/>
      <c r="D81" s="541"/>
      <c r="E81" s="580"/>
      <c r="F81" s="473"/>
    </row>
    <row r="82" spans="2:6" ht="17" thickBot="1">
      <c r="B82" s="543">
        <v>5.2083333333333336E-2</v>
      </c>
      <c r="C82" s="480"/>
      <c r="D82" s="606" t="s">
        <v>265</v>
      </c>
      <c r="E82" s="234" t="s">
        <v>264</v>
      </c>
      <c r="F82" s="478" t="s">
        <v>233</v>
      </c>
    </row>
    <row r="83" spans="2:6" ht="16" thickBot="1">
      <c r="B83" s="225">
        <v>5.5555555555555552E-2</v>
      </c>
      <c r="C83" s="232"/>
      <c r="D83" s="472"/>
      <c r="E83" s="495"/>
      <c r="F83" s="482"/>
    </row>
    <row r="84" spans="2:6">
      <c r="B84" s="225">
        <v>5.9027777777777783E-2</v>
      </c>
      <c r="C84" s="234" t="s">
        <v>299</v>
      </c>
      <c r="D84" s="472"/>
      <c r="E84" s="516"/>
      <c r="F84" s="482"/>
    </row>
    <row r="85" spans="2:6" ht="16" thickBot="1">
      <c r="B85" s="225">
        <v>6.25E-2</v>
      </c>
      <c r="C85" s="519"/>
      <c r="D85" s="583"/>
      <c r="E85" s="586"/>
      <c r="F85" s="580"/>
    </row>
    <row r="86" spans="2:6" ht="16" thickBot="1">
      <c r="B86" s="578">
        <v>6.5972222222222224E-2</v>
      </c>
      <c r="C86" s="480"/>
      <c r="D86" s="556" t="s">
        <v>300</v>
      </c>
      <c r="E86" s="536" t="s">
        <v>267</v>
      </c>
      <c r="F86" s="495" t="s">
        <v>266</v>
      </c>
    </row>
    <row r="87" spans="2:6">
      <c r="B87" s="225">
        <v>6.9444444444444434E-2</v>
      </c>
      <c r="C87" s="232"/>
      <c r="D87" s="541"/>
      <c r="E87" s="509"/>
      <c r="F87" s="498"/>
    </row>
    <row r="88" spans="2:6">
      <c r="B88" s="225">
        <v>7.2916666666666671E-2</v>
      </c>
      <c r="C88" s="232"/>
      <c r="D88" s="541"/>
      <c r="E88" s="533"/>
      <c r="F88" s="498"/>
    </row>
    <row r="89" spans="2:6" ht="16" thickBot="1">
      <c r="B89" s="225">
        <v>7.6388888888888895E-2</v>
      </c>
      <c r="C89" s="232"/>
      <c r="D89" s="581"/>
      <c r="E89" s="580"/>
      <c r="F89" s="579"/>
    </row>
    <row r="90" spans="2:6" ht="16" thickBot="1">
      <c r="B90" s="543">
        <v>7.9861111111111105E-2</v>
      </c>
      <c r="C90" s="502" t="s">
        <v>348</v>
      </c>
      <c r="D90" s="548"/>
      <c r="E90" s="556" t="s">
        <v>301</v>
      </c>
      <c r="F90" s="478" t="s">
        <v>349</v>
      </c>
    </row>
    <row r="91" spans="2:6" ht="16" thickBot="1">
      <c r="B91" s="225">
        <v>8.3333333333333329E-2</v>
      </c>
      <c r="C91" s="493"/>
      <c r="D91" s="494"/>
      <c r="E91" s="571"/>
      <c r="F91" s="482"/>
    </row>
    <row r="92" spans="2:6">
      <c r="B92" s="225">
        <v>8.6805555555555566E-2</v>
      </c>
      <c r="C92" s="502" t="s">
        <v>350</v>
      </c>
      <c r="D92" s="497" t="s">
        <v>225</v>
      </c>
      <c r="E92" s="495"/>
      <c r="F92" s="520"/>
    </row>
    <row r="93" spans="2:6" ht="16" thickBot="1">
      <c r="B93" s="225">
        <v>9.0277777777777776E-2</v>
      </c>
      <c r="C93" s="493"/>
      <c r="D93" s="590"/>
      <c r="E93" s="579"/>
      <c r="F93" s="580"/>
    </row>
    <row r="94" spans="2:6" ht="16" thickBot="1">
      <c r="B94" s="390">
        <v>9.375E-2</v>
      </c>
      <c r="C94" s="607"/>
      <c r="D94" s="499" t="s">
        <v>351</v>
      </c>
      <c r="E94" s="502" t="s">
        <v>225</v>
      </c>
      <c r="F94" s="495" t="s">
        <v>303</v>
      </c>
    </row>
    <row r="95" spans="2:6" ht="16" thickBot="1">
      <c r="B95" s="225">
        <v>9.7222222222222224E-2</v>
      </c>
      <c r="C95" s="232"/>
      <c r="D95" s="590"/>
      <c r="E95" s="582"/>
      <c r="F95" s="498"/>
    </row>
    <row r="96" spans="2:6" ht="16" thickBot="1">
      <c r="B96" s="390">
        <v>0.10069444444444443</v>
      </c>
      <c r="C96" s="538" t="s">
        <v>327</v>
      </c>
      <c r="D96" s="499" t="s">
        <v>352</v>
      </c>
      <c r="E96" s="502" t="s">
        <v>351</v>
      </c>
      <c r="F96" s="498"/>
    </row>
    <row r="97" spans="2:8" ht="16" thickBot="1">
      <c r="B97" s="225">
        <v>0.10416666666666667</v>
      </c>
      <c r="C97" s="539"/>
      <c r="D97" s="590"/>
      <c r="E97" s="582"/>
      <c r="F97" s="579"/>
    </row>
    <row r="98" spans="2:8" ht="17" thickBot="1">
      <c r="B98" s="390">
        <v>0.1076388888888889</v>
      </c>
      <c r="C98" s="607"/>
      <c r="D98" s="606" t="s">
        <v>302</v>
      </c>
      <c r="E98" s="502" t="s">
        <v>352</v>
      </c>
      <c r="F98" s="471" t="s">
        <v>178</v>
      </c>
    </row>
    <row r="99" spans="2:8" ht="16" thickBot="1">
      <c r="B99" s="225">
        <v>0.1111111111111111</v>
      </c>
      <c r="C99" s="232"/>
      <c r="D99" s="472"/>
      <c r="E99" s="582"/>
      <c r="F99" s="473"/>
    </row>
    <row r="100" spans="2:8">
      <c r="B100" s="225">
        <v>0.11458333333333333</v>
      </c>
      <c r="C100" s="234" t="s">
        <v>328</v>
      </c>
      <c r="D100" s="472"/>
      <c r="E100" s="398" t="s">
        <v>181</v>
      </c>
      <c r="F100" s="473"/>
    </row>
    <row r="101" spans="2:8" ht="16" thickBot="1">
      <c r="B101" s="225">
        <v>0.11805555555555557</v>
      </c>
      <c r="C101" s="519"/>
      <c r="D101" s="583"/>
      <c r="E101" s="360" t="s">
        <v>183</v>
      </c>
      <c r="F101" s="473"/>
    </row>
    <row r="102" spans="2:8" ht="17" thickBot="1">
      <c r="B102" s="578">
        <v>0.12152777777777778</v>
      </c>
      <c r="C102" s="607"/>
      <c r="D102" s="556" t="s">
        <v>329</v>
      </c>
      <c r="E102" s="606" t="s">
        <v>304</v>
      </c>
      <c r="F102" s="473"/>
    </row>
    <row r="103" spans="2:8" ht="16" thickBot="1">
      <c r="B103" s="225">
        <v>0.125</v>
      </c>
      <c r="C103" s="232"/>
      <c r="D103" s="541"/>
      <c r="E103" s="472"/>
      <c r="F103" s="473"/>
    </row>
    <row r="104" spans="2:8">
      <c r="B104" s="225">
        <v>0.12847222222222224</v>
      </c>
      <c r="C104" s="538" t="s">
        <v>330</v>
      </c>
      <c r="D104" s="541"/>
      <c r="E104" s="520"/>
      <c r="F104" s="473"/>
    </row>
    <row r="105" spans="2:8" ht="16" thickBot="1">
      <c r="B105" s="225">
        <v>0.13194444444444445</v>
      </c>
      <c r="C105" s="539"/>
      <c r="D105" s="581"/>
      <c r="E105" s="580"/>
      <c r="F105" s="473"/>
    </row>
    <row r="106" spans="2:8" ht="17" thickBot="1">
      <c r="B106" s="543">
        <v>0.13541666666666666</v>
      </c>
      <c r="C106" s="480"/>
      <c r="D106" s="606" t="s">
        <v>331</v>
      </c>
      <c r="E106" s="234" t="s">
        <v>332</v>
      </c>
      <c r="F106" s="606" t="s">
        <v>306</v>
      </c>
    </row>
    <row r="107" spans="2:8" ht="16" thickBot="1">
      <c r="B107" s="225">
        <v>0.1388888888888889</v>
      </c>
      <c r="C107" s="232"/>
      <c r="D107" s="472"/>
      <c r="E107" s="495"/>
      <c r="F107" s="472"/>
    </row>
    <row r="108" spans="2:8">
      <c r="B108" s="225">
        <v>0.1423611111111111</v>
      </c>
      <c r="C108" s="234" t="s">
        <v>353</v>
      </c>
      <c r="D108" s="472"/>
      <c r="E108" s="495"/>
      <c r="F108" s="520"/>
    </row>
    <row r="109" spans="2:8" ht="16" thickBot="1">
      <c r="B109" s="225">
        <v>0.14583333333333334</v>
      </c>
      <c r="C109" s="519"/>
      <c r="D109" s="583"/>
      <c r="E109" s="579"/>
      <c r="F109" s="580"/>
    </row>
    <row r="110" spans="2:8" ht="17" thickBot="1">
      <c r="B110" s="578">
        <v>0.14930555555555555</v>
      </c>
      <c r="C110" s="480"/>
      <c r="D110" s="556" t="s">
        <v>354</v>
      </c>
      <c r="E110" s="606" t="s">
        <v>333</v>
      </c>
      <c r="F110" s="537" t="s">
        <v>334</v>
      </c>
    </row>
    <row r="111" spans="2:8">
      <c r="B111" s="225">
        <v>0.15277777777777776</v>
      </c>
      <c r="C111" s="484"/>
      <c r="D111" s="541"/>
      <c r="E111" s="472"/>
      <c r="F111" s="498"/>
    </row>
    <row r="112" spans="2:8">
      <c r="B112" s="225">
        <v>0.15625</v>
      </c>
      <c r="C112" s="232"/>
      <c r="D112" s="541"/>
      <c r="E112" s="472"/>
      <c r="F112" s="498"/>
      <c r="H112" s="200"/>
    </row>
    <row r="113" spans="2:8" ht="16" thickBot="1">
      <c r="B113" s="225">
        <v>0.15972222222222224</v>
      </c>
      <c r="C113" s="232"/>
      <c r="D113" s="581"/>
      <c r="E113" s="580"/>
      <c r="F113" s="579"/>
      <c r="H113" s="200"/>
    </row>
    <row r="114" spans="2:8" ht="17" thickBot="1">
      <c r="B114" s="543">
        <v>0.16319444444444445</v>
      </c>
      <c r="C114" s="232"/>
      <c r="D114" s="606" t="s">
        <v>355</v>
      </c>
      <c r="E114" s="234" t="s">
        <v>356</v>
      </c>
      <c r="F114" s="606" t="s">
        <v>335</v>
      </c>
      <c r="H114" s="200"/>
    </row>
    <row r="115" spans="2:8">
      <c r="B115" s="225">
        <v>0.16666666666666666</v>
      </c>
      <c r="C115" s="232"/>
      <c r="D115" s="472"/>
      <c r="E115" s="541"/>
      <c r="F115" s="472"/>
    </row>
    <row r="116" spans="2:8">
      <c r="B116" s="225">
        <v>0.17013888888888887</v>
      </c>
      <c r="C116" s="232"/>
      <c r="D116" s="472"/>
      <c r="E116" s="541"/>
      <c r="F116" s="472"/>
    </row>
    <row r="117" spans="2:8" ht="16" thickBot="1">
      <c r="B117" s="225">
        <v>0.17361111111111113</v>
      </c>
      <c r="C117" s="232"/>
      <c r="D117" s="608"/>
      <c r="E117" s="581"/>
      <c r="F117" s="580"/>
    </row>
    <row r="118" spans="2:8" ht="17" thickBot="1">
      <c r="B118" s="578">
        <v>0.17708333333333334</v>
      </c>
      <c r="C118" s="232"/>
      <c r="D118" s="603"/>
      <c r="E118" s="606" t="s">
        <v>357</v>
      </c>
      <c r="F118" s="234" t="s">
        <v>358</v>
      </c>
    </row>
    <row r="119" spans="2:8" ht="16" thickBot="1">
      <c r="B119" s="225">
        <v>0.18055555555555555</v>
      </c>
      <c r="C119" s="232"/>
      <c r="D119" s="492"/>
      <c r="E119" s="472"/>
      <c r="F119" s="541"/>
      <c r="H119" s="200"/>
    </row>
    <row r="120" spans="2:8">
      <c r="B120" s="225">
        <v>0.18402777777777779</v>
      </c>
      <c r="C120" s="232"/>
      <c r="D120" s="497" t="s">
        <v>359</v>
      </c>
      <c r="E120" s="472"/>
      <c r="F120" s="541"/>
      <c r="H120" s="200"/>
    </row>
    <row r="121" spans="2:8" ht="16" thickBot="1">
      <c r="B121" s="225">
        <v>0.1875</v>
      </c>
      <c r="C121" s="232"/>
      <c r="D121" s="590"/>
      <c r="E121" s="580"/>
      <c r="F121" s="581"/>
    </row>
    <row r="122" spans="2:8" ht="17" thickBot="1">
      <c r="B122" s="390">
        <v>0.19097222222222221</v>
      </c>
      <c r="C122" s="213"/>
      <c r="D122" s="497" t="s">
        <v>360</v>
      </c>
      <c r="E122" s="502" t="s">
        <v>359</v>
      </c>
      <c r="F122" s="574" t="s">
        <v>361</v>
      </c>
    </row>
    <row r="123" spans="2:8" ht="16" thickBot="1">
      <c r="B123" s="225">
        <v>0.19444444444444445</v>
      </c>
      <c r="C123" s="232"/>
      <c r="D123" s="590"/>
      <c r="E123" s="582"/>
      <c r="F123" s="520"/>
    </row>
    <row r="124" spans="2:8" ht="16" thickBot="1">
      <c r="B124" s="390">
        <v>0.19791666666666666</v>
      </c>
      <c r="C124" s="232"/>
      <c r="D124" s="483" t="s">
        <v>178</v>
      </c>
      <c r="E124" s="502" t="s">
        <v>360</v>
      </c>
      <c r="F124" s="520"/>
    </row>
    <row r="125" spans="2:8" ht="16" thickBot="1">
      <c r="B125" s="235">
        <v>0.20138888888888887</v>
      </c>
      <c r="C125" s="252"/>
      <c r="D125" s="474"/>
      <c r="E125" s="582"/>
      <c r="F125" s="580"/>
    </row>
    <row r="126" spans="2:8" ht="16" thickBot="1">
      <c r="B126" s="467">
        <v>0.20486111111111113</v>
      </c>
      <c r="C126" s="339" t="s">
        <v>102</v>
      </c>
      <c r="D126" s="339" t="s">
        <v>102</v>
      </c>
      <c r="E126" s="339" t="s">
        <v>102</v>
      </c>
      <c r="F126" s="339" t="s">
        <v>102</v>
      </c>
    </row>
    <row r="127" spans="2:8" ht="16" thickBot="1">
      <c r="B127" s="609">
        <v>0.20833333333333334</v>
      </c>
      <c r="C127" s="304" t="s">
        <v>154</v>
      </c>
      <c r="D127" s="303" t="s">
        <v>154</v>
      </c>
      <c r="E127" s="303" t="s">
        <v>154</v>
      </c>
      <c r="F127" s="304" t="s">
        <v>154</v>
      </c>
    </row>
    <row r="128" spans="2:8">
      <c r="B128" s="280"/>
    </row>
    <row r="129" spans="2:2">
      <c r="B129" s="280"/>
    </row>
    <row r="130" spans="2:2">
      <c r="B130" s="280"/>
    </row>
    <row r="131" spans="2:2">
      <c r="B131" s="280"/>
    </row>
    <row r="132" spans="2:2">
      <c r="B132" s="280"/>
    </row>
    <row r="133" spans="2:2">
      <c r="B133" s="280"/>
    </row>
    <row r="134" spans="2:2">
      <c r="B134" s="280"/>
    </row>
    <row r="135" spans="2:2">
      <c r="B135" s="280"/>
    </row>
  </sheetData>
  <sheetProtection algorithmName="SHA-512" hashValue="pQcNxcxbzkzCpT2u18zbZRSqBzfGY0CBXUVFq+G1YcvUokbYpt8W2r4euxJgJeIakoABXXhuxSa7+m8NBqX6Mg==" saltValue="vf3sxtIUoa9c2ezb2zK+xA==" spinCount="100000" sheet="1" objects="1" scenarios="1"/>
  <mergeCells count="7">
    <mergeCell ref="C2:F2"/>
    <mergeCell ref="H76:H77"/>
    <mergeCell ref="C3:F3"/>
    <mergeCell ref="H13:H15"/>
    <mergeCell ref="H17:H18"/>
    <mergeCell ref="H43:H46"/>
    <mergeCell ref="H64:H65"/>
  </mergeCells>
  <phoneticPr fontId="9" type="noConversion"/>
  <pageMargins left="0.7" right="0.7" top="0.75" bottom="0.75" header="0.3" footer="0.3"/>
  <pageSetup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DEEFC-51EE-47B2-87A9-C46929119429}">
  <sheetPr>
    <tabColor theme="7" tint="0.79998168889431442"/>
  </sheetPr>
  <dimension ref="B1:I138"/>
  <sheetViews>
    <sheetView showGridLines="0" topLeftCell="A49" zoomScale="120" zoomScaleNormal="120" workbookViewId="0">
      <selection activeCell="E110" sqref="E110"/>
    </sheetView>
  </sheetViews>
  <sheetFormatPr baseColWidth="10" defaultColWidth="8.83203125" defaultRowHeight="15"/>
  <cols>
    <col min="1" max="1" width="6.6640625" customWidth="1"/>
    <col min="2" max="2" width="6.6640625" style="73" customWidth="1"/>
    <col min="3" max="3" width="22.5" customWidth="1"/>
    <col min="4" max="6" width="22.5" style="1" customWidth="1"/>
    <col min="7" max="7" width="4.6640625" customWidth="1"/>
    <col min="8" max="8" width="54.1640625" customWidth="1"/>
    <col min="9" max="9" width="12" customWidth="1"/>
  </cols>
  <sheetData>
    <row r="1" spans="2:9" ht="16" thickBot="1"/>
    <row r="2" spans="2:9" ht="25" thickBot="1">
      <c r="C2" s="749" t="s">
        <v>309</v>
      </c>
      <c r="D2" s="750"/>
      <c r="E2" s="750"/>
      <c r="F2" s="751"/>
    </row>
    <row r="4" spans="2:9" ht="16" thickBot="1"/>
    <row r="5" spans="2:9" ht="15" customHeight="1" thickBot="1">
      <c r="C5" s="63"/>
      <c r="D5" s="63"/>
      <c r="E5" s="63"/>
      <c r="F5" s="64"/>
      <c r="H5" s="54"/>
    </row>
    <row r="6" spans="2:9" ht="41" thickBot="1">
      <c r="C6" s="62" t="s">
        <v>170</v>
      </c>
      <c r="D6" s="67" t="s">
        <v>362</v>
      </c>
      <c r="E6" s="62" t="s">
        <v>363</v>
      </c>
      <c r="F6" s="62" t="s">
        <v>173</v>
      </c>
      <c r="H6" s="107" t="s">
        <v>364</v>
      </c>
    </row>
    <row r="7" spans="2:9" ht="16" thickBot="1">
      <c r="C7" s="61" t="s">
        <v>99</v>
      </c>
      <c r="D7" s="55" t="s">
        <v>174</v>
      </c>
      <c r="E7" s="61" t="s">
        <v>101</v>
      </c>
      <c r="F7" s="61" t="s">
        <v>174</v>
      </c>
      <c r="H7" s="53" t="s">
        <v>316</v>
      </c>
    </row>
    <row r="8" spans="2:9" ht="16" customHeight="1" thickBot="1">
      <c r="B8" s="78">
        <v>0.3125</v>
      </c>
      <c r="C8" s="58"/>
      <c r="E8" s="3"/>
      <c r="F8" s="57"/>
      <c r="H8" s="752" t="s">
        <v>365</v>
      </c>
    </row>
    <row r="9" spans="2:9" ht="16" thickBot="1">
      <c r="B9" s="85">
        <v>0.31944444444444448</v>
      </c>
      <c r="C9" s="77" t="s">
        <v>102</v>
      </c>
      <c r="D9" s="74" t="s">
        <v>102</v>
      </c>
      <c r="E9" s="74" t="s">
        <v>102</v>
      </c>
      <c r="F9" s="74" t="s">
        <v>102</v>
      </c>
      <c r="H9" s="753"/>
    </row>
    <row r="10" spans="2:9" ht="16" thickBot="1">
      <c r="B10" s="81">
        <v>0.3263888888888889</v>
      </c>
      <c r="C10" s="84" t="s">
        <v>103</v>
      </c>
      <c r="D10" s="83" t="s">
        <v>103</v>
      </c>
      <c r="E10" s="84" t="s">
        <v>103</v>
      </c>
      <c r="F10" s="82" t="s">
        <v>103</v>
      </c>
      <c r="H10" s="754"/>
    </row>
    <row r="11" spans="2:9" ht="15" customHeight="1" thickBot="1">
      <c r="B11" s="93">
        <v>0.33333333333333331</v>
      </c>
      <c r="C11" s="59"/>
      <c r="D11" s="22" t="s">
        <v>126</v>
      </c>
      <c r="E11" s="21" t="s">
        <v>366</v>
      </c>
      <c r="F11" s="21" t="s">
        <v>367</v>
      </c>
      <c r="H11" s="69" t="s">
        <v>368</v>
      </c>
    </row>
    <row r="12" spans="2:9" ht="16" thickBot="1">
      <c r="B12" s="93">
        <v>0.33680555555555558</v>
      </c>
      <c r="C12" s="58"/>
      <c r="D12" s="20"/>
      <c r="E12" s="21"/>
      <c r="F12" s="21"/>
      <c r="H12" s="752" t="s">
        <v>369</v>
      </c>
      <c r="I12" s="104"/>
    </row>
    <row r="13" spans="2:9" ht="16" thickBot="1">
      <c r="B13" s="93">
        <v>0.34027777777777773</v>
      </c>
      <c r="C13" s="60" t="s">
        <v>182</v>
      </c>
      <c r="D13" s="22"/>
      <c r="E13" s="21"/>
      <c r="F13" s="21"/>
      <c r="H13" s="753"/>
      <c r="I13" s="104"/>
    </row>
    <row r="14" spans="2:9" ht="16" thickBot="1">
      <c r="B14" s="86">
        <v>0.34375</v>
      </c>
      <c r="C14" s="58"/>
      <c r="D14" s="52" t="s">
        <v>316</v>
      </c>
      <c r="E14" s="5" t="s">
        <v>127</v>
      </c>
      <c r="F14" s="21"/>
      <c r="I14" s="104"/>
    </row>
    <row r="15" spans="2:9" ht="16" thickBot="1">
      <c r="B15" s="88">
        <v>0.34722222222222227</v>
      </c>
      <c r="C15" s="56"/>
      <c r="D15" s="9" t="s">
        <v>131</v>
      </c>
      <c r="E15" s="20"/>
      <c r="F15" s="21"/>
      <c r="H15" s="84" t="s">
        <v>184</v>
      </c>
    </row>
    <row r="16" spans="2:9" ht="16" thickBot="1">
      <c r="B16" s="96">
        <v>0.35069444444444442</v>
      </c>
      <c r="C16" s="58"/>
      <c r="D16" s="24"/>
      <c r="E16" s="25"/>
      <c r="F16" s="21"/>
      <c r="H16" s="71" t="s">
        <v>370</v>
      </c>
    </row>
    <row r="17" spans="2:9" ht="16" thickBot="1">
      <c r="B17" s="79">
        <v>0.35416666666666669</v>
      </c>
      <c r="C17" s="60" t="s">
        <v>190</v>
      </c>
      <c r="D17" s="24"/>
      <c r="E17" s="52" t="s">
        <v>316</v>
      </c>
      <c r="F17" s="21"/>
      <c r="H17" s="71"/>
    </row>
    <row r="18" spans="2:9" ht="16" thickBot="1">
      <c r="B18" s="79">
        <v>0.3576388888888889</v>
      </c>
      <c r="C18" s="56"/>
      <c r="D18" s="52" t="s">
        <v>316</v>
      </c>
      <c r="F18" s="23"/>
      <c r="H18" s="84" t="s">
        <v>187</v>
      </c>
    </row>
    <row r="19" spans="2:9" ht="16" thickBot="1">
      <c r="B19" s="86">
        <v>0.3611111111111111</v>
      </c>
      <c r="C19" s="58"/>
      <c r="D19" s="11" t="s">
        <v>193</v>
      </c>
      <c r="E19" s="9" t="s">
        <v>132</v>
      </c>
      <c r="F19" s="18" t="s">
        <v>128</v>
      </c>
      <c r="H19" s="70" t="s">
        <v>371</v>
      </c>
    </row>
    <row r="20" spans="2:9" ht="16" thickBot="1">
      <c r="B20" s="89">
        <v>0.36458333333333331</v>
      </c>
      <c r="C20" s="56"/>
      <c r="D20" s="12"/>
      <c r="E20" s="24"/>
      <c r="F20" s="20"/>
      <c r="H20" s="71" t="s">
        <v>372</v>
      </c>
    </row>
    <row r="21" spans="2:9" ht="16" thickBot="1">
      <c r="B21" s="87">
        <v>0.36805555555555558</v>
      </c>
      <c r="C21" s="60" t="s">
        <v>136</v>
      </c>
      <c r="D21" s="12"/>
      <c r="E21" s="24"/>
      <c r="F21" s="20"/>
      <c r="H21" s="71" t="s">
        <v>373</v>
      </c>
    </row>
    <row r="22" spans="2:9" ht="16" thickBot="1">
      <c r="B22" s="93">
        <v>0.37152777777777773</v>
      </c>
      <c r="C22" s="56"/>
      <c r="D22" s="52" t="s">
        <v>316</v>
      </c>
      <c r="E22" s="52" t="s">
        <v>316</v>
      </c>
      <c r="F22" s="53" t="s">
        <v>316</v>
      </c>
      <c r="H22" s="70" t="s">
        <v>192</v>
      </c>
    </row>
    <row r="23" spans="2:9" ht="16" thickBot="1">
      <c r="B23" s="93">
        <v>0.375</v>
      </c>
      <c r="C23" s="59"/>
      <c r="D23" s="18" t="s">
        <v>138</v>
      </c>
      <c r="E23" s="11" t="s">
        <v>193</v>
      </c>
      <c r="F23" s="9" t="s">
        <v>133</v>
      </c>
      <c r="H23" s="72" t="s">
        <v>374</v>
      </c>
    </row>
    <row r="24" spans="2:9" ht="16" thickBot="1">
      <c r="B24" s="94">
        <v>0.37847222222222227</v>
      </c>
      <c r="C24" s="58"/>
      <c r="D24" s="20"/>
      <c r="E24" s="12"/>
      <c r="F24" s="24"/>
    </row>
    <row r="25" spans="2:9" ht="17" thickBot="1">
      <c r="B25" s="88">
        <v>0.38194444444444442</v>
      </c>
      <c r="C25" s="56"/>
      <c r="D25" s="20"/>
      <c r="E25" s="12"/>
      <c r="F25" s="24"/>
      <c r="H25" s="106" t="s">
        <v>375</v>
      </c>
    </row>
    <row r="26" spans="2:9" ht="16" thickBot="1">
      <c r="B26" s="96">
        <v>0.38541666666666669</v>
      </c>
      <c r="C26" s="60" t="s">
        <v>209</v>
      </c>
      <c r="D26" s="6"/>
      <c r="E26" s="52" t="s">
        <v>316</v>
      </c>
      <c r="F26" s="10"/>
      <c r="H26" s="100" t="s">
        <v>376</v>
      </c>
      <c r="I26" s="105"/>
    </row>
    <row r="27" spans="2:9" ht="16" thickBot="1">
      <c r="B27" s="93">
        <v>0.3888888888888889</v>
      </c>
      <c r="C27" s="56"/>
      <c r="D27" s="13" t="s">
        <v>377</v>
      </c>
      <c r="E27" s="5" t="s">
        <v>139</v>
      </c>
      <c r="F27" s="13" t="s">
        <v>377</v>
      </c>
      <c r="H27" s="101" t="s">
        <v>378</v>
      </c>
    </row>
    <row r="28" spans="2:9">
      <c r="B28" s="94">
        <v>0.3923611111111111</v>
      </c>
      <c r="C28" s="56"/>
      <c r="D28" s="26" t="s">
        <v>142</v>
      </c>
      <c r="E28" s="27"/>
      <c r="F28" s="19" t="s">
        <v>367</v>
      </c>
      <c r="H28" s="108" t="s">
        <v>379</v>
      </c>
    </row>
    <row r="29" spans="2:9" ht="16" thickBot="1">
      <c r="B29" s="94">
        <v>0.39583333333333331</v>
      </c>
      <c r="C29" s="56"/>
      <c r="D29" s="24"/>
      <c r="E29" s="27"/>
      <c r="F29" s="21"/>
      <c r="H29" s="108" t="s">
        <v>380</v>
      </c>
    </row>
    <row r="30" spans="2:9" ht="16" thickBot="1">
      <c r="B30" s="95">
        <v>0.39930555555555558</v>
      </c>
      <c r="C30" s="60" t="s">
        <v>146</v>
      </c>
      <c r="D30" s="24"/>
      <c r="E30" s="27"/>
      <c r="F30" s="21"/>
      <c r="H30" s="101"/>
    </row>
    <row r="31" spans="2:9" ht="16" thickBot="1">
      <c r="B31" s="93">
        <v>0.40277777777777773</v>
      </c>
      <c r="C31" s="56"/>
      <c r="D31" s="52" t="s">
        <v>316</v>
      </c>
      <c r="E31" s="13" t="s">
        <v>377</v>
      </c>
      <c r="F31" s="18" t="s">
        <v>140</v>
      </c>
      <c r="H31" s="101" t="s">
        <v>381</v>
      </c>
    </row>
    <row r="32" spans="2:9" ht="16" thickBot="1">
      <c r="B32" s="93">
        <v>0.40625</v>
      </c>
      <c r="C32" s="56"/>
      <c r="D32" s="18" t="s">
        <v>147</v>
      </c>
      <c r="E32" s="9" t="s">
        <v>143</v>
      </c>
      <c r="F32" s="20"/>
      <c r="H32" s="101" t="s">
        <v>382</v>
      </c>
    </row>
    <row r="33" spans="2:8" ht="16" thickBot="1">
      <c r="B33" s="95">
        <v>0.40972222222222227</v>
      </c>
      <c r="C33" s="58"/>
      <c r="D33" s="20"/>
      <c r="E33" s="28"/>
      <c r="F33" s="22"/>
      <c r="H33" s="109" t="s">
        <v>383</v>
      </c>
    </row>
    <row r="34" spans="2:8" ht="16" thickBot="1">
      <c r="B34" s="93">
        <v>0.41319444444444442</v>
      </c>
      <c r="C34" s="60" t="s">
        <v>195</v>
      </c>
      <c r="D34" s="20"/>
      <c r="E34" s="28"/>
      <c r="F34" s="6"/>
      <c r="H34" s="110" t="s">
        <v>384</v>
      </c>
    </row>
    <row r="35" spans="2:8" ht="16" thickBot="1">
      <c r="B35" s="95">
        <v>0.41666666666666669</v>
      </c>
      <c r="C35" s="56"/>
      <c r="D35" s="52" t="s">
        <v>316</v>
      </c>
      <c r="E35" s="13" t="s">
        <v>377</v>
      </c>
      <c r="F35" s="13" t="s">
        <v>377</v>
      </c>
      <c r="H35" s="68"/>
    </row>
    <row r="36" spans="2:8">
      <c r="B36" s="93">
        <v>0.4201388888888889</v>
      </c>
      <c r="C36" s="56"/>
      <c r="D36" s="11" t="s">
        <v>198</v>
      </c>
      <c r="E36" s="18" t="s">
        <v>148</v>
      </c>
      <c r="F36" s="26" t="s">
        <v>144</v>
      </c>
    </row>
    <row r="37" spans="2:8" ht="16" thickBot="1">
      <c r="B37" s="93">
        <v>0.4236111111111111</v>
      </c>
      <c r="C37" s="56"/>
      <c r="D37" s="12"/>
      <c r="E37" s="20"/>
      <c r="F37" s="24"/>
      <c r="H37" s="92"/>
    </row>
    <row r="38" spans="2:8" ht="16" thickBot="1">
      <c r="B38" s="94">
        <v>0.42708333333333331</v>
      </c>
      <c r="C38" s="60" t="s">
        <v>252</v>
      </c>
      <c r="D38" s="12"/>
      <c r="E38" s="20"/>
      <c r="F38" s="24"/>
      <c r="H38" s="746"/>
    </row>
    <row r="39" spans="2:8" ht="16" thickBot="1">
      <c r="B39" s="98">
        <v>0.43055555555555558</v>
      </c>
      <c r="C39" s="58"/>
      <c r="D39" s="52" t="s">
        <v>316</v>
      </c>
      <c r="E39" s="13" t="s">
        <v>377</v>
      </c>
      <c r="F39" s="10"/>
      <c r="H39" s="746"/>
    </row>
    <row r="40" spans="2:8">
      <c r="B40" s="96">
        <v>0.43402777777777773</v>
      </c>
      <c r="C40" s="56"/>
      <c r="D40" s="48" t="s">
        <v>151</v>
      </c>
      <c r="E40" s="11" t="s">
        <v>198</v>
      </c>
      <c r="F40" s="7" t="s">
        <v>149</v>
      </c>
      <c r="H40" s="746"/>
    </row>
    <row r="41" spans="2:8">
      <c r="B41" s="93">
        <v>0.4375</v>
      </c>
      <c r="C41" s="58"/>
      <c r="D41" s="49"/>
      <c r="E41" s="12"/>
      <c r="F41" s="8"/>
      <c r="H41" s="746"/>
    </row>
    <row r="42" spans="2:8" ht="16" thickBot="1">
      <c r="B42" s="93">
        <v>0.44097222222222227</v>
      </c>
      <c r="C42" s="58"/>
      <c r="D42" s="50"/>
      <c r="E42" s="12"/>
      <c r="F42" s="8"/>
    </row>
    <row r="43" spans="2:8" ht="16" thickBot="1">
      <c r="B43" s="94">
        <v>0.44444444444444442</v>
      </c>
      <c r="C43" s="60" t="s">
        <v>158</v>
      </c>
      <c r="D43" s="4"/>
      <c r="E43" s="13" t="s">
        <v>377</v>
      </c>
      <c r="F43" s="8"/>
    </row>
    <row r="44" spans="2:8" ht="16" thickBot="1">
      <c r="B44" s="99">
        <v>0.44791666666666669</v>
      </c>
      <c r="C44" s="56"/>
      <c r="D44" s="2" t="s">
        <v>377</v>
      </c>
      <c r="E44" s="5" t="s">
        <v>385</v>
      </c>
      <c r="F44" s="13" t="s">
        <v>377</v>
      </c>
    </row>
    <row r="45" spans="2:8" ht="16">
      <c r="B45" s="96">
        <v>0.4513888888888889</v>
      </c>
      <c r="C45" s="56"/>
      <c r="D45" s="29" t="s">
        <v>159</v>
      </c>
      <c r="E45" s="51"/>
      <c r="F45" s="19" t="s">
        <v>367</v>
      </c>
    </row>
    <row r="46" spans="2:8" ht="16" thickBot="1">
      <c r="B46" s="93">
        <v>0.4548611111111111</v>
      </c>
      <c r="C46" s="56"/>
      <c r="D46" s="30"/>
      <c r="E46" s="51"/>
      <c r="F46" s="21"/>
    </row>
    <row r="47" spans="2:8" ht="16" thickBot="1">
      <c r="B47" s="93">
        <v>0.45833333333333331</v>
      </c>
      <c r="C47" s="60" t="s">
        <v>164</v>
      </c>
      <c r="D47" s="31"/>
      <c r="E47" s="13" t="s">
        <v>377</v>
      </c>
      <c r="F47" s="21"/>
    </row>
    <row r="48" spans="2:8" ht="17" thickBot="1">
      <c r="B48" s="94">
        <v>0.46180555555555558</v>
      </c>
      <c r="C48" s="56"/>
      <c r="D48" s="13" t="s">
        <v>377</v>
      </c>
      <c r="E48" s="29" t="s">
        <v>255</v>
      </c>
      <c r="F48" s="18" t="s">
        <v>153</v>
      </c>
    </row>
    <row r="49" spans="2:6" ht="16" thickBot="1">
      <c r="B49" s="98">
        <v>0.46527777777777773</v>
      </c>
      <c r="C49" s="56"/>
      <c r="D49" s="34" t="s">
        <v>165</v>
      </c>
      <c r="E49" s="30"/>
      <c r="F49" s="20"/>
    </row>
    <row r="50" spans="2:6" ht="16" thickBot="1">
      <c r="B50" s="96">
        <v>0.46875</v>
      </c>
      <c r="C50" s="56"/>
      <c r="D50" s="35"/>
      <c r="E50" s="30"/>
      <c r="F50" s="20"/>
    </row>
    <row r="51" spans="2:6" ht="16" thickBot="1">
      <c r="B51" s="93">
        <v>0.47222222222222227</v>
      </c>
      <c r="C51" s="60" t="s">
        <v>201</v>
      </c>
      <c r="D51" s="35"/>
      <c r="E51" s="13" t="s">
        <v>377</v>
      </c>
      <c r="F51" s="6"/>
    </row>
    <row r="52" spans="2:6" ht="16" thickBot="1">
      <c r="B52" s="93">
        <v>0.47569444444444442</v>
      </c>
      <c r="C52" s="56"/>
      <c r="D52" s="13" t="s">
        <v>377</v>
      </c>
      <c r="E52" s="34" t="s">
        <v>256</v>
      </c>
      <c r="F52" s="13" t="s">
        <v>377</v>
      </c>
    </row>
    <row r="53" spans="2:6" ht="17" thickBot="1">
      <c r="B53" s="94">
        <v>0.47916666666666669</v>
      </c>
      <c r="C53" s="58"/>
      <c r="D53" s="36" t="s">
        <v>203</v>
      </c>
      <c r="E53" s="35"/>
      <c r="F53" s="29" t="s">
        <v>220</v>
      </c>
    </row>
    <row r="54" spans="2:6" ht="16" thickBot="1">
      <c r="B54" s="99">
        <v>0.4826388888888889</v>
      </c>
      <c r="C54" s="56"/>
      <c r="D54" s="37"/>
      <c r="E54" s="35"/>
      <c r="F54" s="30"/>
    </row>
    <row r="55" spans="2:6" ht="16" thickBot="1">
      <c r="B55" s="96">
        <v>0.4861111111111111</v>
      </c>
      <c r="C55" s="56"/>
      <c r="D55" s="38"/>
      <c r="E55" s="13" t="s">
        <v>377</v>
      </c>
      <c r="F55" s="30"/>
    </row>
    <row r="56" spans="2:6" ht="16" thickBot="1">
      <c r="B56" s="93">
        <v>0.48958333333333331</v>
      </c>
      <c r="C56" s="58"/>
      <c r="D56" s="13" t="s">
        <v>377</v>
      </c>
      <c r="E56" s="39" t="s">
        <v>203</v>
      </c>
      <c r="F56" s="13" t="s">
        <v>377</v>
      </c>
    </row>
    <row r="57" spans="2:6" ht="16" thickBot="1">
      <c r="B57" s="93">
        <v>0.49305555555555558</v>
      </c>
      <c r="C57" s="58"/>
      <c r="D57" s="19" t="s">
        <v>366</v>
      </c>
      <c r="E57" s="12"/>
      <c r="F57" s="34" t="s">
        <v>167</v>
      </c>
    </row>
    <row r="58" spans="2:6" ht="16" thickBot="1">
      <c r="B58" s="95">
        <v>0.49652777777777773</v>
      </c>
      <c r="C58" s="56"/>
      <c r="D58" s="15" t="s">
        <v>134</v>
      </c>
      <c r="E58" s="12"/>
      <c r="F58" s="35"/>
    </row>
    <row r="59" spans="2:6" ht="16" thickBot="1">
      <c r="B59" s="103">
        <v>0.5</v>
      </c>
      <c r="C59" s="58"/>
      <c r="D59" s="40" t="s">
        <v>134</v>
      </c>
      <c r="E59" s="13" t="s">
        <v>377</v>
      </c>
      <c r="F59" s="35"/>
    </row>
    <row r="60" spans="2:6" ht="16" thickBot="1">
      <c r="B60" s="103">
        <v>0.50347222222222221</v>
      </c>
      <c r="C60" s="58"/>
      <c r="D60" s="40" t="s">
        <v>134</v>
      </c>
      <c r="E60" s="19" t="s">
        <v>366</v>
      </c>
      <c r="F60" s="32"/>
    </row>
    <row r="61" spans="2:6" ht="16" thickBot="1">
      <c r="B61" s="103">
        <v>0.50694444444444442</v>
      </c>
      <c r="C61" s="13" t="s">
        <v>377</v>
      </c>
      <c r="D61" s="13" t="s">
        <v>377</v>
      </c>
      <c r="E61" s="13" t="s">
        <v>377</v>
      </c>
      <c r="F61" s="13" t="s">
        <v>377</v>
      </c>
    </row>
    <row r="62" spans="2:6">
      <c r="B62" s="103">
        <v>0.51041666666666663</v>
      </c>
      <c r="C62" s="56"/>
      <c r="D62" s="40" t="s">
        <v>134</v>
      </c>
      <c r="E62" s="15" t="s">
        <v>134</v>
      </c>
      <c r="F62" s="41" t="s">
        <v>367</v>
      </c>
    </row>
    <row r="63" spans="2:6">
      <c r="B63" s="103">
        <v>0.51388888888888895</v>
      </c>
      <c r="C63" s="58"/>
      <c r="D63" s="40" t="s">
        <v>134</v>
      </c>
      <c r="E63" s="40" t="s">
        <v>134</v>
      </c>
      <c r="F63" s="41"/>
    </row>
    <row r="64" spans="2:6" ht="16" thickBot="1">
      <c r="B64" s="103">
        <v>0.51736111111111105</v>
      </c>
      <c r="C64" s="58"/>
      <c r="D64" s="40" t="s">
        <v>134</v>
      </c>
      <c r="E64" s="40" t="s">
        <v>134</v>
      </c>
      <c r="F64" s="41"/>
    </row>
    <row r="65" spans="2:8">
      <c r="B65" s="103">
        <v>0.52083333333333337</v>
      </c>
      <c r="C65" s="56"/>
      <c r="D65" s="40" t="s">
        <v>134</v>
      </c>
      <c r="E65" s="40" t="s">
        <v>134</v>
      </c>
      <c r="F65" s="16" t="s">
        <v>134</v>
      </c>
    </row>
    <row r="66" spans="2:8">
      <c r="B66" s="103">
        <v>0.52430555555555558</v>
      </c>
      <c r="C66" s="56"/>
      <c r="D66" s="40" t="s">
        <v>134</v>
      </c>
      <c r="E66" s="40" t="s">
        <v>134</v>
      </c>
      <c r="F66" s="40" t="s">
        <v>134</v>
      </c>
    </row>
    <row r="67" spans="2:8">
      <c r="B67" s="103">
        <v>0.52777777777777779</v>
      </c>
      <c r="C67" s="56"/>
      <c r="D67" s="40" t="s">
        <v>134</v>
      </c>
      <c r="E67" s="40" t="s">
        <v>134</v>
      </c>
      <c r="F67" s="40" t="s">
        <v>134</v>
      </c>
    </row>
    <row r="68" spans="2:8">
      <c r="B68" s="103">
        <v>0.53125</v>
      </c>
      <c r="C68" s="58"/>
      <c r="D68" s="40" t="s">
        <v>134</v>
      </c>
      <c r="E68" s="40" t="s">
        <v>134</v>
      </c>
      <c r="F68" s="40" t="s">
        <v>134</v>
      </c>
    </row>
    <row r="69" spans="2:8" ht="16" thickBot="1">
      <c r="B69" s="103">
        <v>0.53472222222222221</v>
      </c>
      <c r="C69" s="56"/>
      <c r="D69" s="17" t="s">
        <v>134</v>
      </c>
      <c r="E69" s="40" t="s">
        <v>134</v>
      </c>
      <c r="F69" s="40" t="s">
        <v>134</v>
      </c>
    </row>
    <row r="70" spans="2:8" ht="17" thickBot="1">
      <c r="B70" s="102">
        <v>0.53819444444444442</v>
      </c>
      <c r="C70" s="56"/>
      <c r="D70" s="29" t="s">
        <v>227</v>
      </c>
      <c r="E70" s="40" t="s">
        <v>134</v>
      </c>
      <c r="F70" s="40" t="s">
        <v>134</v>
      </c>
    </row>
    <row r="71" spans="2:8" ht="16" thickBot="1">
      <c r="B71" s="96">
        <v>4.1666666666666664E-2</v>
      </c>
      <c r="C71" s="56"/>
      <c r="D71" s="30"/>
      <c r="E71" s="40" t="s">
        <v>134</v>
      </c>
      <c r="F71" s="40" t="s">
        <v>134</v>
      </c>
      <c r="H71" s="747"/>
    </row>
    <row r="72" spans="2:8" ht="16" thickBot="1">
      <c r="B72" s="94">
        <v>4.5138888888888888E-2</v>
      </c>
      <c r="C72" s="60" t="s">
        <v>386</v>
      </c>
      <c r="D72" s="30"/>
      <c r="E72" s="40" t="s">
        <v>134</v>
      </c>
      <c r="F72" s="40" t="s">
        <v>134</v>
      </c>
      <c r="H72" s="748"/>
    </row>
    <row r="73" spans="2:8" ht="16" thickBot="1">
      <c r="B73" s="99">
        <v>4.8611111111111112E-2</v>
      </c>
      <c r="C73" s="56"/>
      <c r="D73" s="13" t="s">
        <v>377</v>
      </c>
      <c r="E73" s="17" t="s">
        <v>134</v>
      </c>
      <c r="F73" s="40" t="s">
        <v>134</v>
      </c>
    </row>
    <row r="74" spans="2:8" ht="16">
      <c r="B74" s="96">
        <v>5.2083333333333336E-2</v>
      </c>
      <c r="C74" s="56"/>
      <c r="D74" s="42" t="s">
        <v>229</v>
      </c>
      <c r="E74" s="29" t="s">
        <v>259</v>
      </c>
      <c r="F74" s="40" t="s">
        <v>134</v>
      </c>
    </row>
    <row r="75" spans="2:8" ht="16" thickBot="1">
      <c r="B75" s="93">
        <v>5.5555555555555552E-2</v>
      </c>
      <c r="C75" s="56"/>
      <c r="D75" s="35"/>
      <c r="E75" s="30"/>
      <c r="F75" s="40" t="s">
        <v>134</v>
      </c>
    </row>
    <row r="76" spans="2:8" ht="16" thickBot="1">
      <c r="B76" s="93">
        <v>5.9027777777777783E-2</v>
      </c>
      <c r="C76" s="60" t="s">
        <v>262</v>
      </c>
      <c r="D76" s="35"/>
      <c r="E76" s="30"/>
      <c r="F76" s="17" t="s">
        <v>134</v>
      </c>
    </row>
    <row r="77" spans="2:8" ht="16" thickBot="1">
      <c r="B77" s="94">
        <v>6.25E-2</v>
      </c>
      <c r="C77" s="56"/>
      <c r="D77" s="13" t="s">
        <v>377</v>
      </c>
      <c r="E77" s="13" t="s">
        <v>377</v>
      </c>
      <c r="F77" s="43" t="s">
        <v>367</v>
      </c>
    </row>
    <row r="78" spans="2:8" ht="17" thickBot="1">
      <c r="B78" s="93">
        <v>6.5972222222222224E-2</v>
      </c>
      <c r="C78" s="56"/>
      <c r="D78" s="29" t="s">
        <v>263</v>
      </c>
      <c r="E78" s="42" t="s">
        <v>231</v>
      </c>
      <c r="F78" s="29" t="s">
        <v>230</v>
      </c>
    </row>
    <row r="79" spans="2:8" ht="16" thickBot="1">
      <c r="B79" s="98">
        <v>6.9444444444444434E-2</v>
      </c>
      <c r="C79" s="56"/>
      <c r="D79" s="30"/>
      <c r="E79" s="35"/>
      <c r="F79" s="30"/>
    </row>
    <row r="80" spans="2:8" ht="16" thickBot="1">
      <c r="B80" s="93">
        <v>7.2916666666666671E-2</v>
      </c>
      <c r="C80" s="60" t="s">
        <v>387</v>
      </c>
      <c r="D80" s="30"/>
      <c r="E80" s="35"/>
      <c r="F80" s="30"/>
    </row>
    <row r="81" spans="2:6" ht="16" thickBot="1">
      <c r="B81" s="93">
        <v>7.6388888888888895E-2</v>
      </c>
      <c r="C81" s="56"/>
      <c r="D81" s="13" t="s">
        <v>377</v>
      </c>
      <c r="E81" s="13" t="s">
        <v>377</v>
      </c>
      <c r="F81" s="13" t="s">
        <v>377</v>
      </c>
    </row>
    <row r="82" spans="2:6" ht="16">
      <c r="B82" s="94">
        <v>7.9861111111111105E-2</v>
      </c>
      <c r="C82" s="56"/>
      <c r="D82" s="42" t="s">
        <v>265</v>
      </c>
      <c r="E82" s="31" t="s">
        <v>264</v>
      </c>
      <c r="F82" s="42" t="s">
        <v>233</v>
      </c>
    </row>
    <row r="83" spans="2:6" ht="16" thickBot="1">
      <c r="B83" s="93">
        <v>8.3333333333333329E-2</v>
      </c>
      <c r="C83" s="56"/>
      <c r="D83" s="35"/>
      <c r="E83" s="30"/>
      <c r="F83" s="35"/>
    </row>
    <row r="84" spans="2:6" ht="16" thickBot="1">
      <c r="B84" s="99">
        <v>8.6805555555555566E-2</v>
      </c>
      <c r="C84" s="56"/>
      <c r="D84" s="35"/>
      <c r="E84" s="30"/>
      <c r="F84" s="35"/>
    </row>
    <row r="85" spans="2:6" ht="16" thickBot="1">
      <c r="B85" s="93">
        <v>9.0277777777777776E-2</v>
      </c>
      <c r="C85" s="60" t="s">
        <v>211</v>
      </c>
      <c r="D85" s="32"/>
      <c r="E85" s="13" t="s">
        <v>377</v>
      </c>
      <c r="F85" s="13" t="s">
        <v>377</v>
      </c>
    </row>
    <row r="86" spans="2:6" ht="17" thickBot="1">
      <c r="B86" s="93">
        <v>9.375E-2</v>
      </c>
      <c r="C86" s="56"/>
      <c r="D86" s="2" t="s">
        <v>377</v>
      </c>
      <c r="E86" s="42" t="s">
        <v>267</v>
      </c>
      <c r="F86" s="29" t="s">
        <v>266</v>
      </c>
    </row>
    <row r="87" spans="2:6">
      <c r="B87" s="93">
        <v>9.7222222222222224E-2</v>
      </c>
      <c r="C87" s="56"/>
      <c r="D87" s="39" t="s">
        <v>212</v>
      </c>
      <c r="E87" s="35"/>
      <c r="F87" s="30"/>
    </row>
    <row r="88" spans="2:6" ht="16" thickBot="1">
      <c r="B88" s="93">
        <v>0.10069444444444443</v>
      </c>
      <c r="C88" s="56"/>
      <c r="D88" s="12"/>
      <c r="E88" s="35"/>
      <c r="F88" s="30"/>
    </row>
    <row r="89" spans="2:6" ht="16" thickBot="1">
      <c r="B89" s="97">
        <v>0.10416666666666667</v>
      </c>
      <c r="C89" s="60" t="s">
        <v>388</v>
      </c>
      <c r="D89" s="12"/>
      <c r="E89" s="32"/>
      <c r="F89" s="13" t="s">
        <v>377</v>
      </c>
    </row>
    <row r="90" spans="2:6" ht="17" thickBot="1">
      <c r="B90" s="93">
        <v>0.1076388888888889</v>
      </c>
      <c r="C90" s="56"/>
      <c r="D90" s="13" t="s">
        <v>377</v>
      </c>
      <c r="E90" s="13" t="s">
        <v>377</v>
      </c>
      <c r="F90" s="42" t="s">
        <v>269</v>
      </c>
    </row>
    <row r="91" spans="2:6" ht="16">
      <c r="B91" s="97">
        <v>0.1111111111111111</v>
      </c>
      <c r="C91" s="56"/>
      <c r="D91" s="29" t="s">
        <v>300</v>
      </c>
      <c r="E91" s="39" t="s">
        <v>212</v>
      </c>
      <c r="F91" s="35"/>
    </row>
    <row r="92" spans="2:6" ht="16" thickBot="1">
      <c r="B92" s="94">
        <v>0.11458333333333333</v>
      </c>
      <c r="C92" s="56"/>
      <c r="D92" s="30"/>
      <c r="E92" s="44"/>
      <c r="F92" s="35"/>
    </row>
    <row r="93" spans="2:6" ht="16" thickBot="1">
      <c r="B93" s="93">
        <v>0.11805555555555557</v>
      </c>
      <c r="C93" s="60" t="s">
        <v>389</v>
      </c>
      <c r="D93" s="30"/>
      <c r="E93" s="44"/>
      <c r="F93" s="32"/>
    </row>
    <row r="94" spans="2:6" ht="16" thickBot="1">
      <c r="B94" s="93">
        <v>0.12152777777777778</v>
      </c>
      <c r="C94" s="56"/>
      <c r="D94" s="13" t="s">
        <v>377</v>
      </c>
      <c r="E94" s="13" t="s">
        <v>377</v>
      </c>
      <c r="F94" s="13" t="s">
        <v>377</v>
      </c>
    </row>
    <row r="95" spans="2:6" ht="17" thickBot="1">
      <c r="B95" s="98">
        <v>0.125</v>
      </c>
      <c r="C95" s="56"/>
      <c r="D95" s="42" t="s">
        <v>302</v>
      </c>
      <c r="E95" s="29" t="s">
        <v>301</v>
      </c>
      <c r="F95" s="19" t="s">
        <v>367</v>
      </c>
    </row>
    <row r="96" spans="2:6" ht="16" thickBot="1">
      <c r="B96" s="93">
        <v>0.12847222222222224</v>
      </c>
      <c r="C96" s="56"/>
      <c r="D96" s="35"/>
      <c r="E96" s="30"/>
      <c r="F96" s="21"/>
    </row>
    <row r="97" spans="2:8" ht="16" thickBot="1">
      <c r="B97" s="94">
        <v>0.13194444444444445</v>
      </c>
      <c r="C97" s="60" t="s">
        <v>390</v>
      </c>
      <c r="D97" s="35"/>
      <c r="E97" s="30"/>
      <c r="F97" s="21"/>
    </row>
    <row r="98" spans="2:8" ht="16" thickBot="1">
      <c r="B98" s="94">
        <v>0.13541666666666666</v>
      </c>
      <c r="C98" s="56"/>
      <c r="D98" s="13" t="s">
        <v>377</v>
      </c>
      <c r="E98" s="13" t="s">
        <v>377</v>
      </c>
      <c r="F98" s="21"/>
    </row>
    <row r="99" spans="2:8" ht="17" thickBot="1">
      <c r="B99" s="94">
        <v>0.1388888888888889</v>
      </c>
      <c r="C99" s="56"/>
      <c r="D99" s="29" t="s">
        <v>329</v>
      </c>
      <c r="E99" s="42" t="s">
        <v>304</v>
      </c>
      <c r="F99" s="29" t="s">
        <v>303</v>
      </c>
    </row>
    <row r="100" spans="2:8" ht="16" thickBot="1">
      <c r="B100" s="99">
        <v>0.1423611111111111</v>
      </c>
      <c r="C100" s="56"/>
      <c r="D100" s="30"/>
      <c r="E100" s="35"/>
      <c r="F100" s="30"/>
    </row>
    <row r="101" spans="2:8" ht="16" thickBot="1">
      <c r="B101" s="93">
        <v>0.14583333333333334</v>
      </c>
      <c r="C101" s="56"/>
      <c r="D101" s="30"/>
      <c r="E101" s="35"/>
      <c r="F101" s="30"/>
    </row>
    <row r="102" spans="2:8" ht="16" thickBot="1">
      <c r="B102" s="94">
        <v>0.14930555555555555</v>
      </c>
      <c r="C102" s="60" t="s">
        <v>391</v>
      </c>
      <c r="D102" s="33"/>
      <c r="E102" s="13" t="s">
        <v>377</v>
      </c>
      <c r="F102" s="13" t="s">
        <v>377</v>
      </c>
    </row>
    <row r="103" spans="2:8" ht="17" thickBot="1">
      <c r="B103" s="94">
        <v>0.15277777777777776</v>
      </c>
      <c r="C103" s="56"/>
      <c r="D103" s="2" t="s">
        <v>377</v>
      </c>
      <c r="E103" s="29" t="s">
        <v>332</v>
      </c>
      <c r="F103" s="42" t="s">
        <v>306</v>
      </c>
    </row>
    <row r="104" spans="2:8" ht="17" thickBot="1">
      <c r="B104" s="94">
        <v>0.15625</v>
      </c>
      <c r="C104" s="56"/>
      <c r="D104" s="42" t="s">
        <v>331</v>
      </c>
      <c r="E104" s="30"/>
      <c r="F104" s="35"/>
    </row>
    <row r="105" spans="2:8" ht="16" thickBot="1">
      <c r="B105" s="98">
        <v>0.15972222222222224</v>
      </c>
      <c r="C105" s="56"/>
      <c r="D105" s="35"/>
      <c r="E105" s="30"/>
      <c r="F105" s="35"/>
    </row>
    <row r="106" spans="2:8" ht="16" thickBot="1">
      <c r="B106" s="93">
        <v>0.16319444444444445</v>
      </c>
      <c r="C106" s="56"/>
      <c r="D106" s="35"/>
      <c r="E106" s="33"/>
      <c r="F106" s="13" t="s">
        <v>377</v>
      </c>
    </row>
    <row r="107" spans="2:8" ht="17" thickBot="1">
      <c r="B107" s="94">
        <v>0.16666666666666666</v>
      </c>
      <c r="C107" s="56"/>
      <c r="D107" s="32"/>
      <c r="E107" s="13" t="s">
        <v>377</v>
      </c>
      <c r="F107" s="29" t="s">
        <v>334</v>
      </c>
      <c r="H107" s="75"/>
    </row>
    <row r="108" spans="2:8" ht="17" thickBot="1">
      <c r="B108" s="93">
        <v>0.17013888888888887</v>
      </c>
      <c r="C108" s="56"/>
      <c r="D108" s="2" t="s">
        <v>377</v>
      </c>
      <c r="E108" s="42" t="s">
        <v>333</v>
      </c>
      <c r="F108" s="30"/>
      <c r="H108" s="75"/>
    </row>
    <row r="109" spans="2:8" ht="16" thickBot="1">
      <c r="B109" s="93">
        <v>0.17361111111111113</v>
      </c>
      <c r="C109" s="56"/>
      <c r="D109" s="19" t="s">
        <v>366</v>
      </c>
      <c r="E109" s="35"/>
      <c r="F109" s="30"/>
      <c r="H109" s="76"/>
    </row>
    <row r="110" spans="2:8" ht="16" thickBot="1">
      <c r="B110" s="99">
        <v>0.17708333333333334</v>
      </c>
      <c r="C110" s="56"/>
      <c r="D110" s="11" t="s">
        <v>214</v>
      </c>
      <c r="E110" s="35"/>
      <c r="F110" s="33"/>
    </row>
    <row r="111" spans="2:8" ht="16" thickBot="1">
      <c r="B111" s="93">
        <v>0.18055555555555555</v>
      </c>
      <c r="C111" s="56"/>
      <c r="D111" s="14"/>
      <c r="E111" s="13" t="s">
        <v>377</v>
      </c>
      <c r="F111" s="13" t="s">
        <v>377</v>
      </c>
    </row>
    <row r="112" spans="2:8" ht="17" thickBot="1">
      <c r="B112" s="94">
        <v>0.18402777777777779</v>
      </c>
      <c r="C112" s="56"/>
      <c r="D112" s="13" t="s">
        <v>377</v>
      </c>
      <c r="E112" s="39" t="s">
        <v>214</v>
      </c>
      <c r="F112" s="42" t="s">
        <v>335</v>
      </c>
    </row>
    <row r="113" spans="2:8" ht="16" thickBot="1">
      <c r="B113" s="94">
        <v>0.1875</v>
      </c>
      <c r="C113" s="56"/>
      <c r="D113" s="11" t="s">
        <v>216</v>
      </c>
      <c r="E113" s="14"/>
      <c r="F113" s="35"/>
      <c r="H113" s="75"/>
    </row>
    <row r="114" spans="2:8" ht="16" thickBot="1">
      <c r="B114" s="95">
        <v>0.19097222222222221</v>
      </c>
      <c r="C114" s="56"/>
      <c r="D114" s="12"/>
      <c r="E114" s="13" t="s">
        <v>377</v>
      </c>
      <c r="F114" s="35"/>
      <c r="H114" s="75"/>
    </row>
    <row r="115" spans="2:8" ht="16" thickBot="1">
      <c r="B115" s="79">
        <v>0.19444444444444445</v>
      </c>
      <c r="C115" s="56"/>
      <c r="D115" s="19" t="s">
        <v>366</v>
      </c>
      <c r="E115" s="45" t="s">
        <v>216</v>
      </c>
      <c r="F115" s="35"/>
      <c r="H115" s="1"/>
    </row>
    <row r="116" spans="2:8" ht="16" thickBot="1">
      <c r="B116" s="86">
        <v>0.19791666666666666</v>
      </c>
      <c r="C116" s="56"/>
      <c r="D116" s="21"/>
      <c r="E116" s="46"/>
      <c r="F116" s="19" t="s">
        <v>367</v>
      </c>
    </row>
    <row r="117" spans="2:8" ht="16" thickBot="1">
      <c r="B117" s="79">
        <v>0.20138888888888887</v>
      </c>
      <c r="C117" s="56"/>
      <c r="D117" s="23"/>
      <c r="E117" s="47" t="s">
        <v>366</v>
      </c>
      <c r="F117" s="21"/>
    </row>
    <row r="118" spans="2:8" ht="16" thickBot="1">
      <c r="B118" s="90">
        <v>0.20486111111111113</v>
      </c>
      <c r="C118" s="13" t="s">
        <v>377</v>
      </c>
      <c r="D118" s="13" t="s">
        <v>377</v>
      </c>
      <c r="E118" s="13" t="s">
        <v>377</v>
      </c>
      <c r="F118" s="13" t="s">
        <v>377</v>
      </c>
    </row>
    <row r="119" spans="2:8" ht="16" thickBot="1">
      <c r="B119" s="91">
        <v>0.20833333333333334</v>
      </c>
      <c r="C119" s="66" t="s">
        <v>154</v>
      </c>
      <c r="D119" s="65" t="s">
        <v>154</v>
      </c>
      <c r="E119" s="65" t="s">
        <v>154</v>
      </c>
      <c r="F119" s="66" t="s">
        <v>154</v>
      </c>
    </row>
    <row r="120" spans="2:8">
      <c r="B120" s="80"/>
    </row>
    <row r="121" spans="2:8">
      <c r="B121" s="80"/>
    </row>
    <row r="122" spans="2:8">
      <c r="B122" s="80"/>
    </row>
    <row r="123" spans="2:8">
      <c r="B123" s="80"/>
    </row>
    <row r="124" spans="2:8">
      <c r="B124" s="80"/>
    </row>
    <row r="125" spans="2:8">
      <c r="B125" s="80"/>
    </row>
    <row r="126" spans="2:8">
      <c r="B126" s="80"/>
    </row>
    <row r="127" spans="2:8">
      <c r="B127" s="80"/>
    </row>
    <row r="128" spans="2:8">
      <c r="B128" s="80"/>
    </row>
    <row r="129" spans="2:5">
      <c r="B129" s="80"/>
    </row>
    <row r="130" spans="2:5">
      <c r="B130" s="80"/>
    </row>
    <row r="134" spans="2:5">
      <c r="D134"/>
      <c r="E134"/>
    </row>
    <row r="135" spans="2:5">
      <c r="D135"/>
      <c r="E135"/>
    </row>
    <row r="136" spans="2:5">
      <c r="D136"/>
      <c r="E136"/>
    </row>
    <row r="137" spans="2:5">
      <c r="E137"/>
    </row>
    <row r="138" spans="2:5">
      <c r="E138"/>
    </row>
  </sheetData>
  <mergeCells count="5">
    <mergeCell ref="H38:H41"/>
    <mergeCell ref="H71:H72"/>
    <mergeCell ref="C2:F2"/>
    <mergeCell ref="H8:H10"/>
    <mergeCell ref="H12:H13"/>
  </mergeCells>
  <phoneticPr fontId="9" type="noConversion"/>
  <pageMargins left="0.7" right="0.7" top="0.75" bottom="0.75" header="0.3" footer="0.3"/>
  <pageSetup orientation="portrait" horizontalDpi="429496729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FC6F2-FADA-4835-B2D5-182835595DB8}">
  <sheetPr>
    <tabColor theme="1" tint="0.39997558519241921"/>
    <pageSetUpPr fitToPage="1"/>
  </sheetPr>
  <dimension ref="B2:S41"/>
  <sheetViews>
    <sheetView showGridLines="0" zoomScale="90" zoomScaleNormal="90" workbookViewId="0">
      <selection activeCell="D4" sqref="D4"/>
    </sheetView>
  </sheetViews>
  <sheetFormatPr baseColWidth="10" defaultColWidth="8.83203125" defaultRowHeight="15"/>
  <cols>
    <col min="1" max="1" width="5.83203125" style="114" customWidth="1"/>
    <col min="2" max="2" width="18" style="114" customWidth="1"/>
    <col min="3" max="3" width="51.83203125" style="114" customWidth="1"/>
    <col min="4" max="4" width="17.5" style="114" customWidth="1"/>
    <col min="5" max="5" width="11.83203125" style="115" customWidth="1"/>
    <col min="6" max="6" width="2.6640625" style="115" customWidth="1"/>
    <col min="7" max="7" width="11.83203125" style="114" customWidth="1"/>
    <col min="8" max="8" width="10.6640625" style="114" bestFit="1" customWidth="1"/>
    <col min="9" max="9" width="11.1640625" style="114" customWidth="1"/>
    <col min="10" max="12" width="11.5" style="114" customWidth="1"/>
    <col min="13" max="13" width="12.5" style="114" customWidth="1"/>
    <col min="14" max="16384" width="8.83203125" style="114"/>
  </cols>
  <sheetData>
    <row r="2" spans="2:13" ht="94.5" customHeight="1" thickBot="1"/>
    <row r="3" spans="2:13" ht="29.25" customHeight="1" thickBot="1">
      <c r="B3" s="706" t="s">
        <v>50</v>
      </c>
      <c r="C3" s="707"/>
      <c r="D3" s="707"/>
      <c r="E3" s="707"/>
      <c r="F3" s="708"/>
    </row>
    <row r="4" spans="2:13" ht="17.25" customHeight="1">
      <c r="B4" s="128" t="s">
        <v>51</v>
      </c>
      <c r="C4" s="111"/>
      <c r="D4" s="129">
        <v>12</v>
      </c>
      <c r="E4" s="610"/>
      <c r="F4" s="116"/>
    </row>
    <row r="5" spans="2:13" ht="18.75" customHeight="1" thickBot="1">
      <c r="B5" s="128" t="s">
        <v>52</v>
      </c>
      <c r="C5" s="111"/>
      <c r="D5" s="131">
        <v>1500000</v>
      </c>
      <c r="E5" s="610"/>
      <c r="F5" s="116"/>
    </row>
    <row r="6" spans="2:13" ht="18.75" customHeight="1" thickBot="1">
      <c r="B6" s="128" t="s">
        <v>53</v>
      </c>
      <c r="C6" s="111"/>
      <c r="D6" s="131">
        <v>330000</v>
      </c>
      <c r="E6" s="132">
        <f>D6/D5</f>
        <v>0.22</v>
      </c>
      <c r="F6" s="116"/>
    </row>
    <row r="7" spans="2:13" ht="18.75" customHeight="1" thickBot="1">
      <c r="B7" s="174" t="s">
        <v>54</v>
      </c>
      <c r="C7" s="175">
        <f>E6+0.12</f>
        <v>0.33999999999999997</v>
      </c>
      <c r="D7" s="133">
        <f>D5*C7</f>
        <v>509999.99999999994</v>
      </c>
      <c r="E7" s="610"/>
      <c r="F7" s="116"/>
    </row>
    <row r="8" spans="2:13" ht="18.75" customHeight="1" thickBot="1">
      <c r="B8" s="176" t="s">
        <v>55</v>
      </c>
      <c r="C8" s="177"/>
      <c r="D8" s="178">
        <f>D5-D6</f>
        <v>1170000</v>
      </c>
      <c r="E8" s="134">
        <f>D8/D5</f>
        <v>0.78</v>
      </c>
      <c r="F8" s="116"/>
    </row>
    <row r="9" spans="2:13" ht="19.5" customHeight="1" thickBot="1">
      <c r="B9" s="128" t="s">
        <v>392</v>
      </c>
      <c r="C9" s="111"/>
      <c r="D9" s="135">
        <f>D8/D4</f>
        <v>97500</v>
      </c>
      <c r="E9" s="610"/>
      <c r="F9" s="116"/>
    </row>
    <row r="10" spans="2:13" ht="18.75" customHeight="1">
      <c r="B10" s="709" t="s">
        <v>56</v>
      </c>
      <c r="C10" s="710"/>
      <c r="D10" s="710"/>
      <c r="E10" s="710"/>
      <c r="F10" s="711"/>
    </row>
    <row r="11" spans="2:13" ht="18.75" customHeight="1">
      <c r="B11" s="709"/>
      <c r="C11" s="710"/>
      <c r="D11" s="710"/>
      <c r="E11" s="710"/>
      <c r="F11" s="711"/>
    </row>
    <row r="12" spans="2:13" ht="18.75" customHeight="1" thickBot="1">
      <c r="B12" s="128" t="s">
        <v>86</v>
      </c>
      <c r="C12" s="140"/>
      <c r="D12" s="111"/>
      <c r="E12" s="141"/>
      <c r="F12" s="118"/>
    </row>
    <row r="13" spans="2:13" ht="18.75" customHeight="1">
      <c r="B13" s="136"/>
      <c r="C13" s="137" t="s">
        <v>59</v>
      </c>
      <c r="D13" s="138">
        <v>12500</v>
      </c>
      <c r="E13" s="139">
        <f>D13/D9</f>
        <v>0.12820512820512819</v>
      </c>
      <c r="F13" s="117"/>
      <c r="H13" s="159"/>
      <c r="I13" s="696" t="s">
        <v>57</v>
      </c>
      <c r="J13" s="696"/>
      <c r="K13" s="696"/>
      <c r="L13" s="696"/>
      <c r="M13" s="697"/>
    </row>
    <row r="14" spans="2:13" ht="18.75" customHeight="1" thickBot="1">
      <c r="B14" s="128" t="s">
        <v>60</v>
      </c>
      <c r="C14" s="140"/>
      <c r="D14" s="111"/>
      <c r="E14" s="143"/>
      <c r="F14" s="117"/>
      <c r="H14" s="160" t="s">
        <v>58</v>
      </c>
      <c r="I14" s="161">
        <v>10</v>
      </c>
      <c r="J14" s="161">
        <v>12</v>
      </c>
      <c r="K14" s="161">
        <v>14</v>
      </c>
      <c r="L14" s="161">
        <v>16</v>
      </c>
      <c r="M14" s="162">
        <v>18</v>
      </c>
    </row>
    <row r="15" spans="2:13" ht="18.75" customHeight="1">
      <c r="B15" s="136"/>
      <c r="C15" s="137" t="s">
        <v>61</v>
      </c>
      <c r="D15" s="138">
        <v>12500</v>
      </c>
      <c r="E15" s="139">
        <f>D15/D9</f>
        <v>0.12820512820512819</v>
      </c>
      <c r="F15" s="117"/>
      <c r="H15" s="163">
        <v>200</v>
      </c>
      <c r="I15" s="164">
        <f t="shared" ref="I15:I21" si="0">H15*I$14</f>
        <v>2000</v>
      </c>
      <c r="J15" s="165">
        <f t="shared" ref="J15:J21" si="1">H15*J$14</f>
        <v>2400</v>
      </c>
      <c r="K15" s="165">
        <f t="shared" ref="K15:K21" si="2">H15*K$14</f>
        <v>2800</v>
      </c>
      <c r="L15" s="165">
        <f t="shared" ref="L15:L21" si="3">H15*L$14</f>
        <v>3200</v>
      </c>
      <c r="M15" s="166">
        <f t="shared" ref="M15:M21" si="4">H15*M$14</f>
        <v>3600</v>
      </c>
    </row>
    <row r="16" spans="2:13" ht="18.75" customHeight="1">
      <c r="B16" s="144" t="s">
        <v>62</v>
      </c>
      <c r="C16" s="140"/>
      <c r="D16" s="111"/>
      <c r="E16" s="143"/>
      <c r="F16" s="117"/>
      <c r="H16" s="167">
        <v>250</v>
      </c>
      <c r="I16" s="168">
        <f t="shared" si="0"/>
        <v>2500</v>
      </c>
      <c r="J16" s="169">
        <f t="shared" si="1"/>
        <v>3000</v>
      </c>
      <c r="K16" s="169">
        <f t="shared" si="2"/>
        <v>3500</v>
      </c>
      <c r="L16" s="169">
        <f t="shared" si="3"/>
        <v>4000</v>
      </c>
      <c r="M16" s="179">
        <f t="shared" si="4"/>
        <v>4500</v>
      </c>
    </row>
    <row r="17" spans="2:19" ht="18.75" customHeight="1">
      <c r="B17" s="136"/>
      <c r="C17" s="137" t="s">
        <v>63</v>
      </c>
      <c r="D17" s="138">
        <v>25000</v>
      </c>
      <c r="E17" s="139">
        <f>D17/D9</f>
        <v>0.25641025641025639</v>
      </c>
      <c r="F17" s="117"/>
      <c r="H17" s="167">
        <v>300</v>
      </c>
      <c r="I17" s="168">
        <f t="shared" si="0"/>
        <v>3000</v>
      </c>
      <c r="J17" s="169">
        <f t="shared" si="1"/>
        <v>3600</v>
      </c>
      <c r="K17" s="169">
        <f t="shared" si="2"/>
        <v>4200</v>
      </c>
      <c r="L17" s="169">
        <f t="shared" si="3"/>
        <v>4800</v>
      </c>
      <c r="M17" s="179">
        <f t="shared" si="4"/>
        <v>5400</v>
      </c>
    </row>
    <row r="18" spans="2:19" ht="18.75" customHeight="1">
      <c r="B18" s="144" t="s">
        <v>64</v>
      </c>
      <c r="C18" s="140"/>
      <c r="D18" s="111"/>
      <c r="E18" s="143"/>
      <c r="F18" s="117"/>
      <c r="H18" s="167">
        <v>350</v>
      </c>
      <c r="I18" s="168">
        <f t="shared" si="0"/>
        <v>3500</v>
      </c>
      <c r="J18" s="169">
        <f t="shared" si="1"/>
        <v>4200</v>
      </c>
      <c r="K18" s="169">
        <f t="shared" si="2"/>
        <v>4900</v>
      </c>
      <c r="L18" s="169">
        <f t="shared" si="3"/>
        <v>5600</v>
      </c>
      <c r="M18" s="179">
        <f t="shared" si="4"/>
        <v>6300</v>
      </c>
    </row>
    <row r="19" spans="2:19" ht="18.75" customHeight="1">
      <c r="B19" s="136"/>
      <c r="C19" s="137" t="s">
        <v>70</v>
      </c>
      <c r="D19" s="138"/>
      <c r="E19" s="139">
        <f>D19/D9</f>
        <v>0</v>
      </c>
      <c r="F19" s="117"/>
      <c r="H19" s="167">
        <v>400</v>
      </c>
      <c r="I19" s="168">
        <f t="shared" si="0"/>
        <v>4000</v>
      </c>
      <c r="J19" s="169">
        <f t="shared" si="1"/>
        <v>4800</v>
      </c>
      <c r="K19" s="169">
        <f t="shared" si="2"/>
        <v>5600</v>
      </c>
      <c r="L19" s="169">
        <f t="shared" si="3"/>
        <v>6400</v>
      </c>
      <c r="M19" s="179">
        <f t="shared" si="4"/>
        <v>7200</v>
      </c>
    </row>
    <row r="20" spans="2:19" ht="18.75" customHeight="1">
      <c r="B20" s="136"/>
      <c r="C20" s="140"/>
      <c r="D20" s="111"/>
      <c r="E20" s="141"/>
      <c r="F20" s="117"/>
      <c r="H20" s="167">
        <v>450</v>
      </c>
      <c r="I20" s="168">
        <f t="shared" si="0"/>
        <v>4500</v>
      </c>
      <c r="J20" s="169">
        <f t="shared" si="1"/>
        <v>5400</v>
      </c>
      <c r="K20" s="169">
        <f t="shared" si="2"/>
        <v>6300</v>
      </c>
      <c r="L20" s="169">
        <f t="shared" si="3"/>
        <v>7200</v>
      </c>
      <c r="M20" s="179">
        <f t="shared" si="4"/>
        <v>8100</v>
      </c>
    </row>
    <row r="21" spans="2:19" ht="18.75" customHeight="1" thickBot="1">
      <c r="B21" s="136"/>
      <c r="C21" s="145" t="s">
        <v>71</v>
      </c>
      <c r="D21" s="146">
        <f>D13+D15+D17+D19</f>
        <v>50000</v>
      </c>
      <c r="E21" s="147">
        <f>D21/D9</f>
        <v>0.51282051282051277</v>
      </c>
      <c r="F21" s="117"/>
      <c r="H21" s="170">
        <v>500</v>
      </c>
      <c r="I21" s="180">
        <f t="shared" si="0"/>
        <v>5000</v>
      </c>
      <c r="J21" s="181">
        <f t="shared" si="1"/>
        <v>6000</v>
      </c>
      <c r="K21" s="181">
        <f t="shared" si="2"/>
        <v>7000</v>
      </c>
      <c r="L21" s="181">
        <f t="shared" si="3"/>
        <v>8000</v>
      </c>
      <c r="M21" s="182">
        <f t="shared" si="4"/>
        <v>9000</v>
      </c>
    </row>
    <row r="22" spans="2:19" ht="18.75" customHeight="1" thickBot="1">
      <c r="B22" s="144" t="s">
        <v>72</v>
      </c>
      <c r="C22" s="148"/>
      <c r="D22" s="111"/>
      <c r="E22" s="143"/>
      <c r="F22" s="117"/>
      <c r="H22" s="156"/>
      <c r="I22" s="171" t="s">
        <v>65</v>
      </c>
      <c r="J22" s="172" t="s">
        <v>66</v>
      </c>
      <c r="K22" s="172" t="s">
        <v>67</v>
      </c>
      <c r="L22" s="172" t="s">
        <v>68</v>
      </c>
      <c r="M22" s="173" t="s">
        <v>69</v>
      </c>
    </row>
    <row r="23" spans="2:19" ht="18.75" customHeight="1">
      <c r="B23" s="136"/>
      <c r="C23" s="149" t="s">
        <v>73</v>
      </c>
      <c r="D23" s="150">
        <v>20833</v>
      </c>
      <c r="E23" s="147">
        <f>D23/D9</f>
        <v>0.21367179487179488</v>
      </c>
      <c r="F23" s="117"/>
    </row>
    <row r="24" spans="2:19" ht="18.75" customHeight="1" thickBot="1">
      <c r="B24" s="136"/>
      <c r="C24" s="140"/>
      <c r="D24" s="111"/>
      <c r="E24" s="143"/>
      <c r="F24" s="117"/>
    </row>
    <row r="25" spans="2:19" ht="18.75" customHeight="1" thickBot="1">
      <c r="B25" s="698" t="s">
        <v>74</v>
      </c>
      <c r="C25" s="699"/>
      <c r="D25" s="151">
        <f>SUM(D23,D19,D17,D15,D13)</f>
        <v>70833</v>
      </c>
      <c r="E25" s="152">
        <f>D25/D9</f>
        <v>0.72649230769230766</v>
      </c>
      <c r="F25" s="117"/>
    </row>
    <row r="26" spans="2:19" ht="18.75" customHeight="1" thickBot="1">
      <c r="B26" s="136"/>
      <c r="C26" s="111"/>
      <c r="D26" s="111"/>
      <c r="E26" s="610"/>
      <c r="F26" s="116"/>
    </row>
    <row r="27" spans="2:19" ht="18.75" customHeight="1" thickBot="1">
      <c r="B27" s="698" t="s">
        <v>76</v>
      </c>
      <c r="C27" s="699"/>
      <c r="D27" s="153">
        <v>20</v>
      </c>
      <c r="E27" s="610"/>
      <c r="F27" s="116"/>
      <c r="H27" s="700" t="s">
        <v>75</v>
      </c>
      <c r="I27" s="701"/>
      <c r="J27" s="701"/>
      <c r="K27" s="701"/>
      <c r="L27" s="701"/>
      <c r="M27" s="702"/>
      <c r="N27" s="694"/>
      <c r="O27" s="695"/>
      <c r="P27" s="695"/>
      <c r="Q27" s="695"/>
      <c r="R27" s="695"/>
      <c r="S27" s="695"/>
    </row>
    <row r="28" spans="2:19" ht="18.75" customHeight="1" thickBot="1">
      <c r="B28" s="128"/>
      <c r="C28" s="111"/>
      <c r="D28" s="154"/>
      <c r="E28" s="610"/>
      <c r="F28" s="116"/>
      <c r="H28" s="703"/>
      <c r="I28" s="704"/>
      <c r="J28" s="704"/>
      <c r="K28" s="704"/>
      <c r="L28" s="704"/>
      <c r="M28" s="705"/>
      <c r="N28" s="695"/>
      <c r="O28" s="695"/>
      <c r="P28" s="695"/>
      <c r="Q28" s="695"/>
      <c r="R28" s="695"/>
      <c r="S28" s="695"/>
    </row>
    <row r="29" spans="2:19" ht="18.75" customHeight="1" thickBot="1">
      <c r="B29" s="136"/>
      <c r="C29" s="155" t="s">
        <v>79</v>
      </c>
      <c r="D29" s="151">
        <f>D25/E8</f>
        <v>90811.538461538454</v>
      </c>
      <c r="E29" s="610"/>
      <c r="F29" s="116"/>
      <c r="G29" s="120"/>
      <c r="H29" s="685" t="s">
        <v>77</v>
      </c>
      <c r="I29" s="686"/>
      <c r="J29" s="686"/>
      <c r="K29" s="686"/>
      <c r="L29" s="686"/>
      <c r="M29" s="687"/>
      <c r="N29" s="688"/>
      <c r="O29" s="688"/>
      <c r="P29" s="688"/>
      <c r="Q29" s="688"/>
      <c r="R29" s="688"/>
      <c r="S29" s="688"/>
    </row>
    <row r="30" spans="2:19" ht="18.75" customHeight="1" thickBot="1">
      <c r="B30" s="136"/>
      <c r="C30" s="692"/>
      <c r="D30" s="693"/>
      <c r="E30" s="610"/>
      <c r="F30" s="116"/>
      <c r="G30" s="120"/>
      <c r="H30" s="685" t="s">
        <v>78</v>
      </c>
      <c r="I30" s="686"/>
      <c r="J30" s="686"/>
      <c r="K30" s="686"/>
      <c r="L30" s="686"/>
      <c r="M30" s="687"/>
      <c r="N30" s="688"/>
      <c r="O30" s="688"/>
      <c r="P30" s="688"/>
      <c r="Q30" s="688"/>
      <c r="R30" s="688"/>
      <c r="S30" s="688"/>
    </row>
    <row r="31" spans="2:19" ht="18.75" customHeight="1" thickBot="1">
      <c r="B31" s="136"/>
      <c r="C31" s="155" t="s">
        <v>82</v>
      </c>
      <c r="D31" s="151">
        <f>D29/D27</f>
        <v>4540.5769230769229</v>
      </c>
      <c r="E31" s="610"/>
      <c r="F31" s="116"/>
      <c r="H31" s="685" t="s">
        <v>80</v>
      </c>
      <c r="I31" s="686"/>
      <c r="J31" s="686"/>
      <c r="K31" s="686"/>
      <c r="L31" s="686"/>
      <c r="M31" s="687"/>
      <c r="N31" s="688"/>
      <c r="O31" s="688"/>
      <c r="P31" s="688"/>
      <c r="Q31" s="688"/>
      <c r="R31" s="688"/>
      <c r="S31" s="688"/>
    </row>
    <row r="32" spans="2:19" ht="18.75" customHeight="1" thickBot="1">
      <c r="B32" s="136"/>
      <c r="C32" s="611"/>
      <c r="D32" s="611"/>
      <c r="E32" s="612"/>
      <c r="F32" s="116"/>
      <c r="H32" s="685" t="s">
        <v>81</v>
      </c>
      <c r="I32" s="686"/>
      <c r="J32" s="686"/>
      <c r="K32" s="686"/>
      <c r="L32" s="686"/>
      <c r="M32" s="687"/>
      <c r="N32" s="688"/>
      <c r="O32" s="688"/>
      <c r="P32" s="688"/>
      <c r="Q32" s="688"/>
      <c r="R32" s="688"/>
      <c r="S32" s="688"/>
    </row>
    <row r="33" spans="2:19" ht="18.75" customHeight="1">
      <c r="B33" s="613"/>
      <c r="C33" s="614"/>
      <c r="D33" s="615"/>
      <c r="E33" s="616"/>
      <c r="F33" s="616"/>
      <c r="H33" s="689" t="s">
        <v>83</v>
      </c>
      <c r="I33" s="643"/>
      <c r="J33" s="643"/>
      <c r="K33" s="643"/>
      <c r="L33" s="643"/>
      <c r="M33" s="690"/>
      <c r="N33" s="691"/>
      <c r="O33" s="691"/>
      <c r="P33" s="691"/>
      <c r="Q33" s="691"/>
      <c r="R33" s="691"/>
      <c r="S33" s="691"/>
    </row>
    <row r="34" spans="2:19" ht="18.75" customHeight="1">
      <c r="B34" s="611"/>
      <c r="C34" s="611"/>
      <c r="D34" s="611"/>
      <c r="E34" s="612"/>
      <c r="F34" s="612"/>
      <c r="H34" s="689"/>
      <c r="I34" s="643"/>
      <c r="J34" s="643"/>
      <c r="K34" s="643"/>
      <c r="L34" s="643"/>
      <c r="M34" s="690"/>
      <c r="N34" s="691"/>
      <c r="O34" s="691"/>
      <c r="P34" s="691"/>
      <c r="Q34" s="691"/>
      <c r="R34" s="691"/>
      <c r="S34" s="691"/>
    </row>
    <row r="35" spans="2:19" ht="18.75" customHeight="1">
      <c r="C35" s="124"/>
      <c r="D35" s="122"/>
      <c r="H35" s="678" t="s">
        <v>84</v>
      </c>
      <c r="I35" s="679"/>
      <c r="J35" s="679"/>
      <c r="K35" s="679"/>
      <c r="L35" s="679"/>
      <c r="M35" s="680"/>
      <c r="N35" s="684"/>
      <c r="O35" s="684"/>
      <c r="P35" s="684"/>
      <c r="Q35" s="684"/>
      <c r="R35" s="684"/>
      <c r="S35" s="684"/>
    </row>
    <row r="36" spans="2:19" ht="18.75" customHeight="1">
      <c r="H36" s="678"/>
      <c r="I36" s="679"/>
      <c r="J36" s="679"/>
      <c r="K36" s="679"/>
      <c r="L36" s="679"/>
      <c r="M36" s="680"/>
      <c r="N36" s="684"/>
      <c r="O36" s="684"/>
      <c r="P36" s="684"/>
      <c r="Q36" s="684"/>
      <c r="R36" s="684"/>
      <c r="S36" s="684"/>
    </row>
    <row r="37" spans="2:19" ht="18.75" customHeight="1">
      <c r="H37" s="678"/>
      <c r="I37" s="679"/>
      <c r="J37" s="679"/>
      <c r="K37" s="679"/>
      <c r="L37" s="679"/>
      <c r="M37" s="680"/>
      <c r="N37" s="684"/>
      <c r="O37" s="684"/>
      <c r="P37" s="684"/>
      <c r="Q37" s="684"/>
      <c r="R37" s="684"/>
      <c r="S37" s="684"/>
    </row>
    <row r="38" spans="2:19" ht="18.75" customHeight="1" thickBot="1">
      <c r="H38" s="681"/>
      <c r="I38" s="682"/>
      <c r="J38" s="682"/>
      <c r="K38" s="682"/>
      <c r="L38" s="682"/>
      <c r="M38" s="683"/>
      <c r="N38" s="684"/>
      <c r="O38" s="684"/>
      <c r="P38" s="684"/>
      <c r="Q38" s="684"/>
      <c r="R38" s="684"/>
      <c r="S38" s="684"/>
    </row>
    <row r="39" spans="2:19" ht="18.75" customHeight="1">
      <c r="C39" s="114" t="s">
        <v>85</v>
      </c>
      <c r="H39" s="123"/>
    </row>
    <row r="40" spans="2:19" ht="18.75" customHeight="1"/>
    <row r="41" spans="2:19" ht="18.75" customHeight="1"/>
  </sheetData>
  <sheetProtection algorithmName="SHA-512" hashValue="hK1XV5xrI7L+i235iFl1LImt+0W7jHQV6U7ZzQ2NUFj4AAVUnRZO2lHcpx2cy8MP2PcLHqjXAzqLkdis5hyUgA==" saltValue="VbLk+ivmXumtEUzZutv/og==" spinCount="100000" sheet="1" selectLockedCells="1"/>
  <mergeCells count="20">
    <mergeCell ref="B3:F3"/>
    <mergeCell ref="B10:F11"/>
    <mergeCell ref="B25:C25"/>
    <mergeCell ref="C30:D30"/>
    <mergeCell ref="N27:S28"/>
    <mergeCell ref="I13:M13"/>
    <mergeCell ref="B27:C27"/>
    <mergeCell ref="H27:M28"/>
    <mergeCell ref="H35:M38"/>
    <mergeCell ref="N35:S38"/>
    <mergeCell ref="H29:M29"/>
    <mergeCell ref="N29:S29"/>
    <mergeCell ref="H30:M30"/>
    <mergeCell ref="N30:S30"/>
    <mergeCell ref="H31:M31"/>
    <mergeCell ref="N31:S31"/>
    <mergeCell ref="H32:M32"/>
    <mergeCell ref="N32:S32"/>
    <mergeCell ref="H33:M34"/>
    <mergeCell ref="N33:S34"/>
  </mergeCells>
  <conditionalFormatting sqref="I15:M21">
    <cfRule type="cellIs" dxfId="6" priority="1" operator="lessThan">
      <formula>$D$31</formula>
    </cfRule>
    <cfRule type="cellIs" dxfId="5" priority="2" operator="greaterThanOrEqual">
      <formula>$D$31</formula>
    </cfRule>
  </conditionalFormatting>
  <pageMargins left="0.7" right="0.7" top="0.75" bottom="0.75" header="0.3" footer="0.3"/>
  <pageSetup scale="68" fitToHeight="0" orientation="portrait" horizontalDpi="4294967293"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2F8F6-3E09-4FA5-A578-37992C00D6DD}">
  <sheetPr>
    <tabColor theme="1" tint="0.39997558519241921"/>
    <pageSetUpPr fitToPage="1"/>
  </sheetPr>
  <dimension ref="B2:S39"/>
  <sheetViews>
    <sheetView showGridLines="0" topLeftCell="A4" zoomScale="110" zoomScaleNormal="110" workbookViewId="0">
      <selection activeCell="D4" sqref="D4"/>
    </sheetView>
  </sheetViews>
  <sheetFormatPr baseColWidth="10" defaultColWidth="8.83203125" defaultRowHeight="15"/>
  <cols>
    <col min="1" max="1" width="5.83203125" style="114" customWidth="1"/>
    <col min="2" max="2" width="18" style="114" customWidth="1"/>
    <col min="3" max="3" width="51.83203125" style="114" customWidth="1"/>
    <col min="4" max="4" width="18.33203125" style="114" customWidth="1"/>
    <col min="5" max="5" width="17.6640625" style="115" customWidth="1"/>
    <col min="6" max="6" width="2.6640625" style="115" customWidth="1"/>
    <col min="7" max="7" width="11.83203125" style="114" customWidth="1"/>
    <col min="8" max="8" width="10.6640625" style="114" bestFit="1" customWidth="1"/>
    <col min="9" max="9" width="11.1640625" style="114" customWidth="1"/>
    <col min="10" max="12" width="11.5" style="114" customWidth="1"/>
    <col min="13" max="13" width="12.5" style="114" customWidth="1"/>
    <col min="14" max="16384" width="8.83203125" style="114"/>
  </cols>
  <sheetData>
    <row r="2" spans="2:13" ht="26.25" customHeight="1" thickBot="1"/>
    <row r="3" spans="2:13" ht="29.25" customHeight="1" thickBot="1">
      <c r="B3" s="706" t="s">
        <v>50</v>
      </c>
      <c r="C3" s="707"/>
      <c r="D3" s="707"/>
      <c r="E3" s="707"/>
      <c r="F3" s="708"/>
    </row>
    <row r="4" spans="2:13" ht="17.25" customHeight="1">
      <c r="B4" s="128" t="s">
        <v>51</v>
      </c>
      <c r="C4" s="111"/>
      <c r="D4" s="129"/>
      <c r="E4" s="130"/>
      <c r="F4" s="116"/>
    </row>
    <row r="5" spans="2:13" ht="18.75" customHeight="1" thickBot="1">
      <c r="B5" s="128" t="s">
        <v>52</v>
      </c>
      <c r="C5" s="111"/>
      <c r="D5" s="131"/>
      <c r="E5" s="130"/>
      <c r="F5" s="116"/>
    </row>
    <row r="6" spans="2:13" ht="18.75" customHeight="1" thickBot="1">
      <c r="B6" s="128" t="s">
        <v>53</v>
      </c>
      <c r="C6" s="111"/>
      <c r="D6" s="131"/>
      <c r="E6" s="132" t="e">
        <f>D6/D5</f>
        <v>#DIV/0!</v>
      </c>
      <c r="F6" s="116"/>
    </row>
    <row r="7" spans="2:13" ht="18.75" customHeight="1" thickBot="1">
      <c r="B7" s="174" t="s">
        <v>54</v>
      </c>
      <c r="C7" s="175" t="e">
        <f>E6+0.12</f>
        <v>#DIV/0!</v>
      </c>
      <c r="D7" s="133" t="e">
        <f>D5*C7</f>
        <v>#DIV/0!</v>
      </c>
      <c r="E7" s="130"/>
      <c r="F7" s="116"/>
    </row>
    <row r="8" spans="2:13" ht="18.75" customHeight="1" thickBot="1">
      <c r="B8" s="176" t="s">
        <v>55</v>
      </c>
      <c r="C8" s="177"/>
      <c r="D8" s="178">
        <f>D5-D6</f>
        <v>0</v>
      </c>
      <c r="E8" s="134" t="e">
        <f>D8/D5</f>
        <v>#DIV/0!</v>
      </c>
      <c r="F8" s="116"/>
    </row>
    <row r="9" spans="2:13" ht="19.5" customHeight="1" thickBot="1">
      <c r="B9" s="128" t="s">
        <v>392</v>
      </c>
      <c r="C9" s="111"/>
      <c r="D9" s="135" t="e">
        <f>D8/D4</f>
        <v>#DIV/0!</v>
      </c>
      <c r="E9" s="130"/>
      <c r="F9" s="116"/>
    </row>
    <row r="10" spans="2:13" ht="18.75" customHeight="1">
      <c r="B10" s="709" t="s">
        <v>56</v>
      </c>
      <c r="C10" s="710"/>
      <c r="D10" s="710"/>
      <c r="E10" s="710"/>
      <c r="F10" s="711"/>
    </row>
    <row r="11" spans="2:13" ht="18.75" customHeight="1">
      <c r="B11" s="709"/>
      <c r="C11" s="710"/>
      <c r="D11" s="710"/>
      <c r="E11" s="710"/>
      <c r="F11" s="711"/>
    </row>
    <row r="12" spans="2:13" ht="18.75" customHeight="1" thickBot="1">
      <c r="B12" s="128" t="s">
        <v>86</v>
      </c>
      <c r="C12" s="140"/>
      <c r="D12" s="111"/>
      <c r="E12" s="141"/>
      <c r="F12" s="118"/>
    </row>
    <row r="13" spans="2:13" ht="18.75" customHeight="1">
      <c r="B13" s="136"/>
      <c r="C13" s="137" t="s">
        <v>59</v>
      </c>
      <c r="D13" s="138"/>
      <c r="E13" s="139" t="e">
        <f>D13/D9</f>
        <v>#DIV/0!</v>
      </c>
      <c r="F13" s="117"/>
      <c r="H13" s="159"/>
      <c r="I13" s="696" t="s">
        <v>57</v>
      </c>
      <c r="J13" s="696"/>
      <c r="K13" s="696"/>
      <c r="L13" s="696"/>
      <c r="M13" s="697"/>
    </row>
    <row r="14" spans="2:13" ht="18.75" customHeight="1" thickBot="1">
      <c r="B14" s="128" t="s">
        <v>60</v>
      </c>
      <c r="C14" s="140"/>
      <c r="D14" s="111"/>
      <c r="E14" s="143"/>
      <c r="F14" s="117"/>
      <c r="H14" s="160" t="s">
        <v>58</v>
      </c>
      <c r="I14" s="161">
        <v>10</v>
      </c>
      <c r="J14" s="161">
        <v>12</v>
      </c>
      <c r="K14" s="161">
        <v>14</v>
      </c>
      <c r="L14" s="161">
        <v>16</v>
      </c>
      <c r="M14" s="162">
        <v>18</v>
      </c>
    </row>
    <row r="15" spans="2:13" ht="18.75" customHeight="1">
      <c r="B15" s="136"/>
      <c r="C15" s="137" t="s">
        <v>61</v>
      </c>
      <c r="D15" s="138"/>
      <c r="E15" s="139" t="e">
        <f>D15/D9</f>
        <v>#DIV/0!</v>
      </c>
      <c r="F15" s="117"/>
      <c r="H15" s="163">
        <v>200</v>
      </c>
      <c r="I15" s="164">
        <f t="shared" ref="I15:I21" si="0">H15*I$14</f>
        <v>2000</v>
      </c>
      <c r="J15" s="165">
        <f t="shared" ref="J15:J21" si="1">H15*J$14</f>
        <v>2400</v>
      </c>
      <c r="K15" s="165">
        <f t="shared" ref="K15:K21" si="2">H15*K$14</f>
        <v>2800</v>
      </c>
      <c r="L15" s="165">
        <f t="shared" ref="L15:L21" si="3">H15*L$14</f>
        <v>3200</v>
      </c>
      <c r="M15" s="166">
        <f t="shared" ref="M15:M21" si="4">H15*M$14</f>
        <v>3600</v>
      </c>
    </row>
    <row r="16" spans="2:13" ht="18.75" customHeight="1">
      <c r="B16" s="144" t="s">
        <v>62</v>
      </c>
      <c r="C16" s="140"/>
      <c r="D16" s="111"/>
      <c r="E16" s="143"/>
      <c r="F16" s="117"/>
      <c r="H16" s="167">
        <v>250</v>
      </c>
      <c r="I16" s="168">
        <f t="shared" si="0"/>
        <v>2500</v>
      </c>
      <c r="J16" s="169">
        <f t="shared" si="1"/>
        <v>3000</v>
      </c>
      <c r="K16" s="169">
        <f t="shared" si="2"/>
        <v>3500</v>
      </c>
      <c r="L16" s="169">
        <f t="shared" si="3"/>
        <v>4000</v>
      </c>
      <c r="M16" s="179">
        <f t="shared" si="4"/>
        <v>4500</v>
      </c>
    </row>
    <row r="17" spans="2:19" ht="18.75" customHeight="1">
      <c r="B17" s="136"/>
      <c r="C17" s="137" t="s">
        <v>63</v>
      </c>
      <c r="D17" s="138"/>
      <c r="E17" s="139" t="e">
        <f>D17/D9</f>
        <v>#DIV/0!</v>
      </c>
      <c r="F17" s="117"/>
      <c r="H17" s="167">
        <v>300</v>
      </c>
      <c r="I17" s="168">
        <f t="shared" si="0"/>
        <v>3000</v>
      </c>
      <c r="J17" s="169">
        <f t="shared" si="1"/>
        <v>3600</v>
      </c>
      <c r="K17" s="169">
        <f t="shared" si="2"/>
        <v>4200</v>
      </c>
      <c r="L17" s="169">
        <f t="shared" si="3"/>
        <v>4800</v>
      </c>
      <c r="M17" s="179">
        <f t="shared" si="4"/>
        <v>5400</v>
      </c>
    </row>
    <row r="18" spans="2:19" ht="18.75" customHeight="1">
      <c r="B18" s="144" t="s">
        <v>64</v>
      </c>
      <c r="C18" s="140"/>
      <c r="D18" s="111"/>
      <c r="E18" s="143"/>
      <c r="F18" s="117"/>
      <c r="H18" s="167">
        <v>350</v>
      </c>
      <c r="I18" s="168">
        <f t="shared" si="0"/>
        <v>3500</v>
      </c>
      <c r="J18" s="169">
        <f t="shared" si="1"/>
        <v>4200</v>
      </c>
      <c r="K18" s="169">
        <f t="shared" si="2"/>
        <v>4900</v>
      </c>
      <c r="L18" s="169">
        <f t="shared" si="3"/>
        <v>5600</v>
      </c>
      <c r="M18" s="179">
        <f t="shared" si="4"/>
        <v>6300</v>
      </c>
    </row>
    <row r="19" spans="2:19" ht="18.75" customHeight="1">
      <c r="B19" s="136"/>
      <c r="C19" s="137" t="s">
        <v>70</v>
      </c>
      <c r="D19" s="138"/>
      <c r="E19" s="139" t="e">
        <f>D19/D9</f>
        <v>#DIV/0!</v>
      </c>
      <c r="F19" s="117"/>
      <c r="H19" s="167">
        <v>400</v>
      </c>
      <c r="I19" s="168">
        <f t="shared" si="0"/>
        <v>4000</v>
      </c>
      <c r="J19" s="169">
        <f t="shared" si="1"/>
        <v>4800</v>
      </c>
      <c r="K19" s="169">
        <f t="shared" si="2"/>
        <v>5600</v>
      </c>
      <c r="L19" s="169">
        <f t="shared" si="3"/>
        <v>6400</v>
      </c>
      <c r="M19" s="179">
        <f t="shared" si="4"/>
        <v>7200</v>
      </c>
    </row>
    <row r="20" spans="2:19" ht="18.75" customHeight="1">
      <c r="B20" s="136"/>
      <c r="C20" s="140"/>
      <c r="D20" s="111"/>
      <c r="E20" s="141"/>
      <c r="F20" s="117"/>
      <c r="H20" s="167">
        <v>450</v>
      </c>
      <c r="I20" s="168">
        <f t="shared" si="0"/>
        <v>4500</v>
      </c>
      <c r="J20" s="169">
        <f t="shared" si="1"/>
        <v>5400</v>
      </c>
      <c r="K20" s="169">
        <f t="shared" si="2"/>
        <v>6300</v>
      </c>
      <c r="L20" s="169">
        <f t="shared" si="3"/>
        <v>7200</v>
      </c>
      <c r="M20" s="179">
        <f t="shared" si="4"/>
        <v>8100</v>
      </c>
    </row>
    <row r="21" spans="2:19" ht="18.75" customHeight="1" thickBot="1">
      <c r="B21" s="136"/>
      <c r="C21" s="145" t="s">
        <v>71</v>
      </c>
      <c r="D21" s="146">
        <f>D13+D15+D17+D19</f>
        <v>0</v>
      </c>
      <c r="E21" s="147" t="e">
        <f>D21/D9</f>
        <v>#DIV/0!</v>
      </c>
      <c r="F21" s="117"/>
      <c r="H21" s="170">
        <v>500</v>
      </c>
      <c r="I21" s="180">
        <f t="shared" si="0"/>
        <v>5000</v>
      </c>
      <c r="J21" s="181">
        <f t="shared" si="1"/>
        <v>6000</v>
      </c>
      <c r="K21" s="181">
        <f t="shared" si="2"/>
        <v>7000</v>
      </c>
      <c r="L21" s="181">
        <f t="shared" si="3"/>
        <v>8000</v>
      </c>
      <c r="M21" s="182">
        <f t="shared" si="4"/>
        <v>9000</v>
      </c>
    </row>
    <row r="22" spans="2:19" ht="18.75" customHeight="1" thickBot="1">
      <c r="B22" s="144" t="s">
        <v>72</v>
      </c>
      <c r="C22" s="148"/>
      <c r="D22" s="111"/>
      <c r="E22" s="143"/>
      <c r="F22" s="117"/>
      <c r="H22" s="156"/>
      <c r="I22" s="171" t="s">
        <v>65</v>
      </c>
      <c r="J22" s="172" t="s">
        <v>66</v>
      </c>
      <c r="K22" s="172" t="s">
        <v>67</v>
      </c>
      <c r="L22" s="172" t="s">
        <v>68</v>
      </c>
      <c r="M22" s="173" t="s">
        <v>69</v>
      </c>
    </row>
    <row r="23" spans="2:19" ht="18.75" customHeight="1">
      <c r="B23" s="136"/>
      <c r="C23" s="149" t="s">
        <v>73</v>
      </c>
      <c r="D23" s="150"/>
      <c r="E23" s="147" t="e">
        <f>D23/D9</f>
        <v>#DIV/0!</v>
      </c>
      <c r="F23" s="117"/>
    </row>
    <row r="24" spans="2:19" ht="18.75" customHeight="1" thickBot="1">
      <c r="B24" s="136"/>
      <c r="C24" s="140"/>
      <c r="D24" s="111"/>
      <c r="E24" s="143"/>
      <c r="F24" s="117"/>
    </row>
    <row r="25" spans="2:19" ht="18.75" customHeight="1" thickBot="1">
      <c r="B25" s="698" t="s">
        <v>74</v>
      </c>
      <c r="C25" s="699"/>
      <c r="D25" s="151">
        <f>SUM(D23,D19,D17,D15,D13)</f>
        <v>0</v>
      </c>
      <c r="E25" s="152" t="e">
        <f>D25/D9</f>
        <v>#DIV/0!</v>
      </c>
      <c r="F25" s="117"/>
      <c r="H25" s="700" t="s">
        <v>75</v>
      </c>
      <c r="I25" s="701"/>
      <c r="J25" s="701"/>
      <c r="K25" s="701"/>
      <c r="L25" s="701"/>
      <c r="M25" s="702"/>
      <c r="N25" s="694"/>
      <c r="O25" s="695"/>
      <c r="P25" s="695"/>
      <c r="Q25" s="695"/>
      <c r="R25" s="695"/>
      <c r="S25" s="695"/>
    </row>
    <row r="26" spans="2:19" ht="18.75" customHeight="1" thickBot="1">
      <c r="B26" s="136"/>
      <c r="C26" s="111"/>
      <c r="D26" s="111"/>
      <c r="E26" s="130"/>
      <c r="F26" s="116"/>
      <c r="H26" s="703"/>
      <c r="I26" s="704"/>
      <c r="J26" s="704"/>
      <c r="K26" s="704"/>
      <c r="L26" s="704"/>
      <c r="M26" s="705"/>
      <c r="N26" s="695"/>
      <c r="O26" s="695"/>
      <c r="P26" s="695"/>
      <c r="Q26" s="695"/>
      <c r="R26" s="695"/>
      <c r="S26" s="695"/>
    </row>
    <row r="27" spans="2:19" ht="18.75" customHeight="1" thickBot="1">
      <c r="B27" s="698" t="s">
        <v>76</v>
      </c>
      <c r="C27" s="699"/>
      <c r="D27" s="153"/>
      <c r="E27" s="130"/>
      <c r="F27" s="116"/>
      <c r="G27" s="120"/>
      <c r="H27" s="685" t="s">
        <v>77</v>
      </c>
      <c r="I27" s="686"/>
      <c r="J27" s="686"/>
      <c r="K27" s="686"/>
      <c r="L27" s="686"/>
      <c r="M27" s="687"/>
      <c r="N27" s="688"/>
      <c r="O27" s="688"/>
      <c r="P27" s="688"/>
      <c r="Q27" s="688"/>
      <c r="R27" s="688"/>
      <c r="S27" s="688"/>
    </row>
    <row r="28" spans="2:19" ht="18.75" customHeight="1" thickBot="1">
      <c r="B28" s="128"/>
      <c r="C28" s="111"/>
      <c r="D28" s="154"/>
      <c r="E28" s="130"/>
      <c r="F28" s="116"/>
      <c r="G28" s="120"/>
      <c r="H28" s="685" t="s">
        <v>78</v>
      </c>
      <c r="I28" s="686"/>
      <c r="J28" s="686"/>
      <c r="K28" s="686"/>
      <c r="L28" s="686"/>
      <c r="M28" s="687"/>
      <c r="N28" s="688"/>
      <c r="O28" s="688"/>
      <c r="P28" s="688"/>
      <c r="Q28" s="688"/>
      <c r="R28" s="688"/>
      <c r="S28" s="688"/>
    </row>
    <row r="29" spans="2:19" ht="18.75" customHeight="1" thickBot="1">
      <c r="B29" s="136"/>
      <c r="C29" s="155" t="s">
        <v>79</v>
      </c>
      <c r="D29" s="151" t="e">
        <f>D25/E8</f>
        <v>#DIV/0!</v>
      </c>
      <c r="E29" s="130"/>
      <c r="F29" s="116"/>
      <c r="H29" s="685" t="s">
        <v>80</v>
      </c>
      <c r="I29" s="686"/>
      <c r="J29" s="686"/>
      <c r="K29" s="686"/>
      <c r="L29" s="686"/>
      <c r="M29" s="687"/>
      <c r="N29" s="688"/>
      <c r="O29" s="688"/>
      <c r="P29" s="688"/>
      <c r="Q29" s="688"/>
      <c r="R29" s="688"/>
      <c r="S29" s="688"/>
    </row>
    <row r="30" spans="2:19" ht="18.75" customHeight="1" thickBot="1">
      <c r="B30" s="136"/>
      <c r="C30" s="692"/>
      <c r="D30" s="693"/>
      <c r="E30" s="130"/>
      <c r="F30" s="116"/>
      <c r="H30" s="685" t="s">
        <v>81</v>
      </c>
      <c r="I30" s="686"/>
      <c r="J30" s="686"/>
      <c r="K30" s="686"/>
      <c r="L30" s="686"/>
      <c r="M30" s="687"/>
      <c r="N30" s="688"/>
      <c r="O30" s="688"/>
      <c r="P30" s="688"/>
      <c r="Q30" s="688"/>
      <c r="R30" s="688"/>
      <c r="S30" s="688"/>
    </row>
    <row r="31" spans="2:19" ht="18.75" customHeight="1" thickBot="1">
      <c r="B31" s="136"/>
      <c r="C31" s="155" t="s">
        <v>82</v>
      </c>
      <c r="D31" s="151" t="e">
        <f>D29/D27</f>
        <v>#DIV/0!</v>
      </c>
      <c r="E31" s="130"/>
      <c r="F31" s="116"/>
      <c r="H31" s="689" t="s">
        <v>83</v>
      </c>
      <c r="I31" s="643"/>
      <c r="J31" s="643"/>
      <c r="K31" s="643"/>
      <c r="L31" s="643"/>
      <c r="M31" s="690"/>
      <c r="N31" s="691"/>
      <c r="O31" s="691"/>
      <c r="P31" s="691"/>
      <c r="Q31" s="691"/>
      <c r="R31" s="691"/>
      <c r="S31" s="691"/>
    </row>
    <row r="32" spans="2:19" ht="18.75" customHeight="1" thickBot="1">
      <c r="B32" s="156"/>
      <c r="C32" s="157"/>
      <c r="D32" s="157"/>
      <c r="E32" s="158"/>
      <c r="F32" s="121"/>
      <c r="H32" s="689"/>
      <c r="I32" s="643"/>
      <c r="J32" s="643"/>
      <c r="K32" s="643"/>
      <c r="L32" s="643"/>
      <c r="M32" s="690"/>
      <c r="N32" s="691"/>
      <c r="O32" s="691"/>
      <c r="P32" s="691"/>
      <c r="Q32" s="691"/>
      <c r="R32" s="691"/>
      <c r="S32" s="691"/>
    </row>
    <row r="33" spans="3:19" ht="18.75" customHeight="1">
      <c r="D33" s="122"/>
      <c r="H33" s="678" t="s">
        <v>84</v>
      </c>
      <c r="I33" s="679"/>
      <c r="J33" s="679"/>
      <c r="K33" s="679"/>
      <c r="L33" s="679"/>
      <c r="M33" s="680"/>
      <c r="N33" s="684"/>
      <c r="O33" s="684"/>
      <c r="P33" s="684"/>
      <c r="Q33" s="684"/>
      <c r="R33" s="684"/>
      <c r="S33" s="684"/>
    </row>
    <row r="34" spans="3:19" ht="18.75" customHeight="1">
      <c r="H34" s="678"/>
      <c r="I34" s="679"/>
      <c r="J34" s="679"/>
      <c r="K34" s="679"/>
      <c r="L34" s="679"/>
      <c r="M34" s="680"/>
      <c r="N34" s="684"/>
      <c r="O34" s="684"/>
      <c r="P34" s="684"/>
      <c r="Q34" s="684"/>
      <c r="R34" s="684"/>
      <c r="S34" s="684"/>
    </row>
    <row r="35" spans="3:19" ht="18.75" customHeight="1">
      <c r="H35" s="678"/>
      <c r="I35" s="679"/>
      <c r="J35" s="679"/>
      <c r="K35" s="679"/>
      <c r="L35" s="679"/>
      <c r="M35" s="680"/>
      <c r="N35" s="684"/>
      <c r="O35" s="684"/>
      <c r="P35" s="684"/>
      <c r="Q35" s="684"/>
      <c r="R35" s="684"/>
      <c r="S35" s="684"/>
    </row>
    <row r="36" spans="3:19" ht="18.75" customHeight="1" thickBot="1">
      <c r="H36" s="681"/>
      <c r="I36" s="682"/>
      <c r="J36" s="682"/>
      <c r="K36" s="682"/>
      <c r="L36" s="682"/>
      <c r="M36" s="683"/>
      <c r="N36" s="684"/>
      <c r="O36" s="684"/>
      <c r="P36" s="684"/>
      <c r="Q36" s="684"/>
      <c r="R36" s="684"/>
      <c r="S36" s="684"/>
    </row>
    <row r="37" spans="3:19" ht="18.75" customHeight="1">
      <c r="C37" s="114" t="s">
        <v>85</v>
      </c>
      <c r="H37" s="123"/>
    </row>
    <row r="38" spans="3:19" ht="18.75" customHeight="1"/>
    <row r="39" spans="3:19" ht="18.75" customHeight="1"/>
  </sheetData>
  <sheetProtection algorithmName="SHA-512" hashValue="UdDQ8/ZZSfhCApTAHt895g7qfxyzngcc1AhthFWkqQdssz7ygiaZ3LaQx1Rkmt3YqPu037QEqcQ9HLsKN5PEgQ==" saltValue="IoPQB/kC2/XKDCQRk7Tjzw==" spinCount="100000" sheet="1" selectLockedCells="1"/>
  <mergeCells count="20">
    <mergeCell ref="N31:S32"/>
    <mergeCell ref="N33:S36"/>
    <mergeCell ref="N25:S26"/>
    <mergeCell ref="N27:S27"/>
    <mergeCell ref="N28:S28"/>
    <mergeCell ref="N29:S29"/>
    <mergeCell ref="N30:S30"/>
    <mergeCell ref="C30:D30"/>
    <mergeCell ref="H33:M36"/>
    <mergeCell ref="H31:M32"/>
    <mergeCell ref="H30:M30"/>
    <mergeCell ref="H29:M29"/>
    <mergeCell ref="B3:F3"/>
    <mergeCell ref="B10:F11"/>
    <mergeCell ref="H28:M28"/>
    <mergeCell ref="H27:M27"/>
    <mergeCell ref="H25:M26"/>
    <mergeCell ref="I13:M13"/>
    <mergeCell ref="B25:C25"/>
    <mergeCell ref="B27:C27"/>
  </mergeCells>
  <phoneticPr fontId="9" type="noConversion"/>
  <conditionalFormatting sqref="I15:M21">
    <cfRule type="cellIs" dxfId="4" priority="1" operator="lessThan">
      <formula>$D$31</formula>
    </cfRule>
    <cfRule type="cellIs" dxfId="3" priority="5" operator="greaterThanOrEqual">
      <formula>$D$31</formula>
    </cfRule>
  </conditionalFormatting>
  <pageMargins left="0.7" right="0.7" top="0.75" bottom="0.75" header="0.3" footer="0.3"/>
  <pageSetup scale="68" fitToHeight="0" orientation="portrait" horizontalDpi="4294967293" verticalDpi="300" r:id="rId1"/>
  <ignoredErrors>
    <ignoredError sqref="D29 D31" evalError="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79670-C54C-47C0-92FC-C53E41F30704}">
  <sheetPr>
    <tabColor theme="1" tint="0.39997558519241921"/>
    <pageSetUpPr fitToPage="1"/>
  </sheetPr>
  <dimension ref="B1:K27"/>
  <sheetViews>
    <sheetView showGridLines="0" topLeftCell="A3" zoomScale="150" zoomScaleNormal="150" workbookViewId="0">
      <selection activeCell="D15" sqref="D15"/>
    </sheetView>
  </sheetViews>
  <sheetFormatPr baseColWidth="10" defaultColWidth="8.83203125" defaultRowHeight="15"/>
  <cols>
    <col min="1" max="1" width="3.6640625" style="114" customWidth="1"/>
    <col min="2" max="2" width="10.83203125" style="114" customWidth="1"/>
    <col min="3" max="3" width="36.83203125" style="114" customWidth="1"/>
    <col min="4" max="4" width="18.83203125" style="114" customWidth="1"/>
    <col min="5" max="5" width="8.83203125" style="114"/>
    <col min="6" max="6" width="10.6640625" style="114" bestFit="1" customWidth="1"/>
    <col min="7" max="10" width="10.6640625" style="114" customWidth="1"/>
    <col min="11" max="11" width="12.6640625" style="114" customWidth="1"/>
    <col min="12" max="12" width="1.33203125" style="114" customWidth="1"/>
    <col min="13" max="16384" width="8.83203125" style="114"/>
  </cols>
  <sheetData>
    <row r="1" spans="2:11" ht="36" customHeight="1" thickBot="1"/>
    <row r="2" spans="2:11" ht="32.25" customHeight="1" thickBot="1">
      <c r="B2" s="712"/>
      <c r="C2" s="713"/>
      <c r="D2" s="714"/>
    </row>
    <row r="3" spans="2:11" ht="18.75" customHeight="1" thickBot="1">
      <c r="B3" s="709"/>
      <c r="C3" s="710"/>
      <c r="D3" s="711"/>
      <c r="F3" s="159"/>
      <c r="G3" s="620" t="s">
        <v>395</v>
      </c>
      <c r="H3" s="620"/>
      <c r="I3" s="620"/>
      <c r="J3" s="620"/>
      <c r="K3" s="621"/>
    </row>
    <row r="4" spans="2:11" ht="18.75" customHeight="1" thickBot="1">
      <c r="B4" s="715" t="s">
        <v>394</v>
      </c>
      <c r="C4" s="716"/>
      <c r="D4" s="717"/>
      <c r="F4" s="160" t="s">
        <v>58</v>
      </c>
      <c r="G4" s="183">
        <v>10</v>
      </c>
      <c r="H4" s="184">
        <v>12</v>
      </c>
      <c r="I4" s="184">
        <v>14</v>
      </c>
      <c r="J4" s="184">
        <v>16</v>
      </c>
      <c r="K4" s="185">
        <v>18</v>
      </c>
    </row>
    <row r="5" spans="2:11" ht="18.75" customHeight="1">
      <c r="B5" s="617"/>
      <c r="C5" s="619"/>
      <c r="D5" s="618"/>
      <c r="F5" s="186">
        <v>200</v>
      </c>
      <c r="G5" s="187">
        <f t="shared" ref="G5:G11" si="0">F5*G$4</f>
        <v>2000</v>
      </c>
      <c r="H5" s="188">
        <f t="shared" ref="H5:H11" si="1">F5*H$4</f>
        <v>2400</v>
      </c>
      <c r="I5" s="188">
        <f t="shared" ref="I5:I11" si="2">F5*I$4</f>
        <v>2800</v>
      </c>
      <c r="J5" s="188">
        <f t="shared" ref="J5:J11" si="3">F5*J$4</f>
        <v>3200</v>
      </c>
      <c r="K5" s="189">
        <f t="shared" ref="K5:K11" si="4">F5*K$4</f>
        <v>3600</v>
      </c>
    </row>
    <row r="6" spans="2:11" ht="18.75" customHeight="1">
      <c r="B6" s="144" t="s">
        <v>87</v>
      </c>
      <c r="C6" s="111"/>
      <c r="D6" s="192"/>
      <c r="F6" s="190">
        <v>250</v>
      </c>
      <c r="G6" s="168">
        <f t="shared" si="0"/>
        <v>2500</v>
      </c>
      <c r="H6" s="169">
        <f t="shared" si="1"/>
        <v>3000</v>
      </c>
      <c r="I6" s="169">
        <f t="shared" si="2"/>
        <v>3500</v>
      </c>
      <c r="J6" s="169">
        <f t="shared" si="3"/>
        <v>4000</v>
      </c>
      <c r="K6" s="179">
        <f t="shared" si="4"/>
        <v>4500</v>
      </c>
    </row>
    <row r="7" spans="2:11" ht="18.75" customHeight="1">
      <c r="B7" s="136"/>
      <c r="C7" s="193" t="s">
        <v>59</v>
      </c>
      <c r="D7" s="194">
        <f>'Calculator - Full View'!D13</f>
        <v>0</v>
      </c>
      <c r="F7" s="190">
        <v>300</v>
      </c>
      <c r="G7" s="168">
        <f t="shared" si="0"/>
        <v>3000</v>
      </c>
      <c r="H7" s="169">
        <f t="shared" si="1"/>
        <v>3600</v>
      </c>
      <c r="I7" s="169">
        <f t="shared" si="2"/>
        <v>4200</v>
      </c>
      <c r="J7" s="169">
        <f t="shared" si="3"/>
        <v>4800</v>
      </c>
      <c r="K7" s="179">
        <f t="shared" si="4"/>
        <v>5400</v>
      </c>
    </row>
    <row r="8" spans="2:11" ht="18.75" customHeight="1">
      <c r="B8" s="144" t="s">
        <v>60</v>
      </c>
      <c r="C8" s="111"/>
      <c r="D8" s="192"/>
      <c r="F8" s="190">
        <v>350</v>
      </c>
      <c r="G8" s="168">
        <f t="shared" si="0"/>
        <v>3500</v>
      </c>
      <c r="H8" s="169">
        <f t="shared" si="1"/>
        <v>4200</v>
      </c>
      <c r="I8" s="169">
        <f t="shared" si="2"/>
        <v>4900</v>
      </c>
      <c r="J8" s="169">
        <f t="shared" si="3"/>
        <v>5600</v>
      </c>
      <c r="K8" s="179">
        <f t="shared" si="4"/>
        <v>6300</v>
      </c>
    </row>
    <row r="9" spans="2:11" ht="18.75" customHeight="1">
      <c r="B9" s="136"/>
      <c r="C9" s="193" t="s">
        <v>61</v>
      </c>
      <c r="D9" s="194">
        <f>'Calculator - Full View'!D15</f>
        <v>0</v>
      </c>
      <c r="F9" s="190">
        <v>400</v>
      </c>
      <c r="G9" s="168">
        <f t="shared" si="0"/>
        <v>4000</v>
      </c>
      <c r="H9" s="169">
        <f t="shared" si="1"/>
        <v>4800</v>
      </c>
      <c r="I9" s="169">
        <f t="shared" si="2"/>
        <v>5600</v>
      </c>
      <c r="J9" s="169">
        <f t="shared" si="3"/>
        <v>6400</v>
      </c>
      <c r="K9" s="179">
        <f t="shared" si="4"/>
        <v>7200</v>
      </c>
    </row>
    <row r="10" spans="2:11" ht="18.75" customHeight="1">
      <c r="B10" s="144" t="s">
        <v>88</v>
      </c>
      <c r="C10" s="111"/>
      <c r="D10" s="192"/>
      <c r="F10" s="190">
        <v>450</v>
      </c>
      <c r="G10" s="168">
        <f t="shared" si="0"/>
        <v>4500</v>
      </c>
      <c r="H10" s="169">
        <f t="shared" si="1"/>
        <v>5400</v>
      </c>
      <c r="I10" s="169">
        <f t="shared" si="2"/>
        <v>6300</v>
      </c>
      <c r="J10" s="169">
        <f t="shared" si="3"/>
        <v>7200</v>
      </c>
      <c r="K10" s="179">
        <f t="shared" si="4"/>
        <v>8100</v>
      </c>
    </row>
    <row r="11" spans="2:11" ht="18.75" customHeight="1" thickBot="1">
      <c r="B11" s="136"/>
      <c r="C11" s="193" t="s">
        <v>89</v>
      </c>
      <c r="D11" s="194">
        <f>SUM('Calculator - Full View'!D19,'Calculator - Full View'!D23)</f>
        <v>0</v>
      </c>
      <c r="F11" s="191">
        <v>500</v>
      </c>
      <c r="G11" s="180">
        <f t="shared" si="0"/>
        <v>5000</v>
      </c>
      <c r="H11" s="181">
        <f t="shared" si="1"/>
        <v>6000</v>
      </c>
      <c r="I11" s="181">
        <f t="shared" si="2"/>
        <v>7000</v>
      </c>
      <c r="J11" s="181">
        <f t="shared" si="3"/>
        <v>8000</v>
      </c>
      <c r="K11" s="182">
        <f t="shared" si="4"/>
        <v>9000</v>
      </c>
    </row>
    <row r="12" spans="2:11" ht="18.75" customHeight="1" thickBot="1">
      <c r="B12" s="136"/>
      <c r="C12" s="111"/>
      <c r="D12" s="192"/>
      <c r="F12" s="156"/>
      <c r="G12" s="171" t="s">
        <v>65</v>
      </c>
      <c r="H12" s="172" t="s">
        <v>90</v>
      </c>
      <c r="I12" s="172" t="s">
        <v>91</v>
      </c>
      <c r="J12" s="172" t="s">
        <v>68</v>
      </c>
      <c r="K12" s="173" t="s">
        <v>69</v>
      </c>
    </row>
    <row r="13" spans="2:11" ht="18.75" customHeight="1" thickBot="1">
      <c r="B13" s="698" t="s">
        <v>393</v>
      </c>
      <c r="C13" s="699"/>
      <c r="D13" s="151" t="e">
        <f>'Calculator - Full View'!D29</f>
        <v>#DIV/0!</v>
      </c>
    </row>
    <row r="14" spans="2:11" ht="18.75" customHeight="1" thickBot="1">
      <c r="B14" s="136"/>
      <c r="C14" s="111"/>
      <c r="D14" s="192"/>
    </row>
    <row r="15" spans="2:11" ht="18.75" customHeight="1">
      <c r="B15" s="698" t="s">
        <v>76</v>
      </c>
      <c r="C15" s="699"/>
      <c r="D15" s="195">
        <f>'Calculator - Full View'!D27</f>
        <v>0</v>
      </c>
      <c r="F15" s="700" t="s">
        <v>75</v>
      </c>
      <c r="G15" s="701"/>
      <c r="H15" s="701"/>
      <c r="I15" s="701"/>
      <c r="J15" s="701"/>
      <c r="K15" s="702"/>
    </row>
    <row r="16" spans="2:11" ht="18.75" customHeight="1" thickBot="1">
      <c r="B16" s="128"/>
      <c r="C16" s="111"/>
      <c r="D16" s="196"/>
      <c r="F16" s="703"/>
      <c r="G16" s="704"/>
      <c r="H16" s="704"/>
      <c r="I16" s="704"/>
      <c r="J16" s="704"/>
      <c r="K16" s="705"/>
    </row>
    <row r="17" spans="2:11" ht="18.75" customHeight="1">
      <c r="B17" s="698" t="s">
        <v>92</v>
      </c>
      <c r="C17" s="699"/>
      <c r="D17" s="197" t="e">
        <f>D13/D15</f>
        <v>#DIV/0!</v>
      </c>
      <c r="F17" s="685" t="s">
        <v>77</v>
      </c>
      <c r="G17" s="686"/>
      <c r="H17" s="686"/>
      <c r="I17" s="686"/>
      <c r="J17" s="686"/>
      <c r="K17" s="687"/>
    </row>
    <row r="18" spans="2:11" ht="18.75" customHeight="1" thickBot="1">
      <c r="B18" s="119"/>
      <c r="C18" s="125"/>
      <c r="D18" s="126"/>
      <c r="F18" s="685" t="s">
        <v>78</v>
      </c>
      <c r="G18" s="686"/>
      <c r="H18" s="686"/>
      <c r="I18" s="686"/>
      <c r="J18" s="686"/>
      <c r="K18" s="687"/>
    </row>
    <row r="19" spans="2:11" ht="18.75" customHeight="1">
      <c r="F19" s="685" t="s">
        <v>80</v>
      </c>
      <c r="G19" s="686"/>
      <c r="H19" s="686"/>
      <c r="I19" s="686"/>
      <c r="J19" s="686"/>
      <c r="K19" s="687"/>
    </row>
    <row r="20" spans="2:11" ht="18.75" customHeight="1">
      <c r="F20" s="685" t="s">
        <v>81</v>
      </c>
      <c r="G20" s="686"/>
      <c r="H20" s="686"/>
      <c r="I20" s="686"/>
      <c r="J20" s="686"/>
      <c r="K20" s="687"/>
    </row>
    <row r="21" spans="2:11" ht="18.75" customHeight="1">
      <c r="F21" s="689" t="s">
        <v>83</v>
      </c>
      <c r="G21" s="643"/>
      <c r="H21" s="643"/>
      <c r="I21" s="643"/>
      <c r="J21" s="643"/>
      <c r="K21" s="690"/>
    </row>
    <row r="22" spans="2:11" ht="18.75" customHeight="1">
      <c r="F22" s="689"/>
      <c r="G22" s="643"/>
      <c r="H22" s="643"/>
      <c r="I22" s="643"/>
      <c r="J22" s="643"/>
      <c r="K22" s="690"/>
    </row>
    <row r="23" spans="2:11" ht="18.75" customHeight="1">
      <c r="F23" s="678" t="s">
        <v>84</v>
      </c>
      <c r="G23" s="679"/>
      <c r="H23" s="679"/>
      <c r="I23" s="679"/>
      <c r="J23" s="679"/>
      <c r="K23" s="680"/>
    </row>
    <row r="24" spans="2:11" ht="18.75" customHeight="1">
      <c r="F24" s="678"/>
      <c r="G24" s="679"/>
      <c r="H24" s="679"/>
      <c r="I24" s="679"/>
      <c r="J24" s="679"/>
      <c r="K24" s="680"/>
    </row>
    <row r="25" spans="2:11" ht="18.75" customHeight="1">
      <c r="F25" s="678"/>
      <c r="G25" s="679"/>
      <c r="H25" s="679"/>
      <c r="I25" s="679"/>
      <c r="J25" s="679"/>
      <c r="K25" s="680"/>
    </row>
    <row r="26" spans="2:11" ht="18.75" customHeight="1" thickBot="1">
      <c r="F26" s="681"/>
      <c r="G26" s="682"/>
      <c r="H26" s="682"/>
      <c r="I26" s="682"/>
      <c r="J26" s="682"/>
      <c r="K26" s="683"/>
    </row>
    <row r="27" spans="2:11" ht="18.75" customHeight="1"/>
  </sheetData>
  <sheetProtection algorithmName="SHA-512" hashValue="i0ktL32HcZk0zlqGoz4pWrozWSWojd3cpx1xSPkY6dYYe6Zqve+fdEzVoNi7ukfxtvWz6lkYU3DenojHf4Is2g==" saltValue="9WGM5fpg3kgfrmYRACZacw==" spinCount="100000" sheet="1" selectLockedCells="1"/>
  <mergeCells count="12">
    <mergeCell ref="B2:D3"/>
    <mergeCell ref="B13:C13"/>
    <mergeCell ref="B15:C15"/>
    <mergeCell ref="B17:C17"/>
    <mergeCell ref="B4:D4"/>
    <mergeCell ref="F21:K22"/>
    <mergeCell ref="F17:K17"/>
    <mergeCell ref="F23:K26"/>
    <mergeCell ref="F15:K16"/>
    <mergeCell ref="F18:K18"/>
    <mergeCell ref="F19:K19"/>
    <mergeCell ref="F20:K20"/>
  </mergeCells>
  <conditionalFormatting sqref="G5:K11">
    <cfRule type="cellIs" dxfId="2" priority="6" operator="lessThan">
      <formula>$D$17</formula>
    </cfRule>
    <cfRule type="cellIs" dxfId="1" priority="7" operator="lessThan">
      <formula>$D$17</formula>
    </cfRule>
    <cfRule type="cellIs" dxfId="0" priority="8" operator="greaterThan">
      <formula>$D$17</formula>
    </cfRule>
  </conditionalFormatting>
  <pageMargins left="0.7" right="0.7" top="0.75" bottom="0.75" header="0.3" footer="0.3"/>
  <pageSetup scale="92" fitToHeight="0" orientation="landscape" horizontalDpi="4294967293" verticalDpi="0" r:id="rId1"/>
  <ignoredErrors>
    <ignoredError sqref="D15" unlockedFormula="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92163-B4DA-413B-9A30-BBAE2E2D1543}">
  <sheetPr>
    <tabColor theme="4" tint="0.59999389629810485"/>
  </sheetPr>
  <dimension ref="B1:O130"/>
  <sheetViews>
    <sheetView showGridLines="0" topLeftCell="A99" zoomScaleNormal="100" workbookViewId="0">
      <selection activeCell="D145" sqref="D145"/>
    </sheetView>
  </sheetViews>
  <sheetFormatPr baseColWidth="10" defaultColWidth="8.83203125" defaultRowHeight="15"/>
  <cols>
    <col min="1" max="1" width="6.6640625" style="199" customWidth="1"/>
    <col min="2" max="2" width="12.83203125" style="198" customWidth="1"/>
    <col min="3" max="3" width="35.83203125" style="199" customWidth="1"/>
    <col min="4" max="6" width="35.83203125" style="200" customWidth="1"/>
    <col min="7" max="7" width="4.6640625" style="199" customWidth="1"/>
    <col min="8" max="8" width="70.83203125" style="199" customWidth="1"/>
    <col min="9" max="9" width="12" style="199" customWidth="1"/>
    <col min="10" max="11" width="8.83203125" style="199"/>
    <col min="12" max="12" width="11.33203125" style="199" bestFit="1" customWidth="1"/>
    <col min="13" max="16384" width="8.83203125" style="199"/>
  </cols>
  <sheetData>
    <row r="1" spans="2:15" ht="16" thickBot="1"/>
    <row r="2" spans="2:15" ht="25" thickBot="1">
      <c r="C2" s="720" t="s">
        <v>93</v>
      </c>
      <c r="D2" s="721"/>
      <c r="E2" s="721"/>
      <c r="F2" s="722"/>
      <c r="G2" s="201"/>
    </row>
    <row r="3" spans="2:15" ht="15" customHeight="1">
      <c r="C3" s="723"/>
      <c r="D3" s="724"/>
      <c r="E3" s="724"/>
      <c r="F3" s="724"/>
    </row>
    <row r="4" spans="2:15" ht="51.75" customHeight="1" thickBot="1">
      <c r="C4" s="725"/>
      <c r="D4" s="725"/>
      <c r="E4" s="725"/>
      <c r="F4" s="725"/>
    </row>
    <row r="5" spans="2:15">
      <c r="B5" s="202"/>
      <c r="C5" s="203"/>
      <c r="D5" s="203"/>
      <c r="E5" s="203"/>
      <c r="F5" s="204"/>
    </row>
    <row r="6" spans="2:15" ht="67.5" customHeight="1" thickBot="1">
      <c r="B6" s="205" t="s">
        <v>94</v>
      </c>
      <c r="C6" s="206" t="s">
        <v>95</v>
      </c>
      <c r="D6" s="206" t="s">
        <v>96</v>
      </c>
      <c r="E6" s="207" t="s">
        <v>97</v>
      </c>
      <c r="F6" s="206" t="s">
        <v>98</v>
      </c>
    </row>
    <row r="7" spans="2:15" ht="16" thickBot="1">
      <c r="B7" s="208"/>
      <c r="C7" s="209" t="s">
        <v>99</v>
      </c>
      <c r="D7" s="210" t="s">
        <v>100</v>
      </c>
      <c r="E7" s="209" t="s">
        <v>101</v>
      </c>
      <c r="F7" s="209" t="s">
        <v>100</v>
      </c>
      <c r="H7" s="200"/>
    </row>
    <row r="8" spans="2:15" ht="16" customHeight="1" thickBot="1">
      <c r="B8" s="211">
        <v>0.3125</v>
      </c>
      <c r="C8" s="212"/>
      <c r="D8" s="213"/>
      <c r="E8" s="213"/>
      <c r="F8" s="214"/>
      <c r="H8" s="726"/>
    </row>
    <row r="9" spans="2:15" ht="16" thickBot="1">
      <c r="B9" s="215">
        <v>0.31944444444444448</v>
      </c>
      <c r="C9" s="216" t="s">
        <v>102</v>
      </c>
      <c r="D9" s="216" t="s">
        <v>102</v>
      </c>
      <c r="E9" s="216" t="s">
        <v>102</v>
      </c>
      <c r="F9" s="216" t="s">
        <v>102</v>
      </c>
      <c r="H9" s="726"/>
    </row>
    <row r="10" spans="2:15" ht="16" thickBot="1">
      <c r="B10" s="217">
        <v>0.3263888888888889</v>
      </c>
      <c r="C10" s="218" t="s">
        <v>103</v>
      </c>
      <c r="D10" s="219" t="s">
        <v>103</v>
      </c>
      <c r="E10" s="218" t="s">
        <v>103</v>
      </c>
      <c r="F10" s="220" t="s">
        <v>103</v>
      </c>
      <c r="G10" s="221"/>
      <c r="H10" s="727"/>
      <c r="K10" s="200"/>
    </row>
    <row r="11" spans="2:15" ht="16" thickBot="1">
      <c r="B11" s="222">
        <v>0.33333333333333331</v>
      </c>
      <c r="C11" s="223" t="s">
        <v>104</v>
      </c>
      <c r="D11" s="223" t="s">
        <v>104</v>
      </c>
      <c r="E11" s="223" t="s">
        <v>104</v>
      </c>
      <c r="F11" s="223" t="s">
        <v>104</v>
      </c>
      <c r="G11" s="221"/>
      <c r="H11" s="224" t="s">
        <v>105</v>
      </c>
      <c r="K11" s="200"/>
    </row>
    <row r="12" spans="2:15" ht="16" customHeight="1">
      <c r="B12" s="225">
        <v>0.33680555555555558</v>
      </c>
      <c r="C12" s="213" t="s">
        <v>106</v>
      </c>
      <c r="D12" s="213" t="s">
        <v>106</v>
      </c>
      <c r="E12" s="213" t="s">
        <v>106</v>
      </c>
      <c r="F12" s="213" t="s">
        <v>106</v>
      </c>
      <c r="G12" s="221"/>
      <c r="H12" s="728" t="s">
        <v>107</v>
      </c>
      <c r="I12" s="226"/>
      <c r="O12" s="227"/>
    </row>
    <row r="13" spans="2:15" ht="16" customHeight="1">
      <c r="B13" s="225">
        <v>0.34027777777777773</v>
      </c>
      <c r="C13" s="213"/>
      <c r="D13" s="228"/>
      <c r="E13" s="213"/>
      <c r="F13" s="213"/>
      <c r="G13" s="221"/>
      <c r="H13" s="726"/>
      <c r="I13" s="226"/>
    </row>
    <row r="14" spans="2:15" ht="16" thickBot="1">
      <c r="B14" s="225">
        <v>0.34375</v>
      </c>
      <c r="C14" s="213"/>
      <c r="D14" s="228"/>
      <c r="E14" s="213"/>
      <c r="F14" s="213"/>
      <c r="G14" s="221"/>
      <c r="I14" s="226"/>
      <c r="K14" s="229"/>
      <c r="L14" s="229"/>
    </row>
    <row r="15" spans="2:15" ht="16" thickBot="1">
      <c r="B15" s="225">
        <v>0.34722222222222227</v>
      </c>
      <c r="C15" s="228"/>
      <c r="D15" s="213"/>
      <c r="E15" s="213"/>
      <c r="F15" s="213"/>
      <c r="G15" s="221"/>
      <c r="H15" s="230" t="s">
        <v>108</v>
      </c>
    </row>
    <row r="16" spans="2:15">
      <c r="B16" s="225">
        <v>0.35069444444444442</v>
      </c>
      <c r="C16" s="213"/>
      <c r="D16" s="213"/>
      <c r="E16" s="213"/>
      <c r="F16" s="213"/>
      <c r="G16" s="221"/>
      <c r="H16" s="231" t="s">
        <v>109</v>
      </c>
    </row>
    <row r="17" spans="2:11">
      <c r="B17" s="225">
        <v>0.35416666666666669</v>
      </c>
      <c r="C17" s="232"/>
      <c r="D17" s="213"/>
      <c r="E17" s="213"/>
      <c r="F17" s="213"/>
      <c r="G17" s="221"/>
      <c r="H17" s="233" t="s">
        <v>110</v>
      </c>
    </row>
    <row r="18" spans="2:11">
      <c r="B18" s="225">
        <v>0.3576388888888889</v>
      </c>
      <c r="C18" s="232"/>
      <c r="D18" s="228"/>
      <c r="E18" s="228"/>
      <c r="F18" s="213"/>
      <c r="G18" s="221"/>
      <c r="H18" s="234" t="s">
        <v>111</v>
      </c>
    </row>
    <row r="19" spans="2:11">
      <c r="B19" s="235">
        <v>0.3611111111111111</v>
      </c>
      <c r="C19" s="232"/>
      <c r="D19" s="228"/>
      <c r="E19" s="213"/>
      <c r="F19" s="213"/>
      <c r="H19" s="236" t="s">
        <v>112</v>
      </c>
      <c r="K19" s="229"/>
    </row>
    <row r="20" spans="2:11" ht="16" thickBot="1">
      <c r="B20" s="237">
        <v>0.36458333333333331</v>
      </c>
      <c r="C20" s="213"/>
      <c r="D20" s="213"/>
      <c r="E20" s="213"/>
      <c r="F20" s="213"/>
      <c r="H20" s="238" t="s">
        <v>113</v>
      </c>
      <c r="K20" s="229"/>
    </row>
    <row r="21" spans="2:11">
      <c r="B21" s="239">
        <v>0.36805555555555558</v>
      </c>
      <c r="C21" s="213"/>
      <c r="D21" s="213"/>
      <c r="E21" s="213"/>
      <c r="F21" s="213"/>
      <c r="H21" s="240" t="s">
        <v>114</v>
      </c>
    </row>
    <row r="22" spans="2:11">
      <c r="B22" s="225">
        <v>0.37152777777777773</v>
      </c>
      <c r="C22" s="213"/>
      <c r="D22" s="213"/>
      <c r="E22" s="228"/>
      <c r="F22" s="213"/>
      <c r="H22" s="241" t="s">
        <v>115</v>
      </c>
    </row>
    <row r="23" spans="2:11">
      <c r="B23" s="225">
        <v>0.375</v>
      </c>
      <c r="C23" s="232"/>
      <c r="D23" s="213"/>
      <c r="E23" s="228"/>
      <c r="F23" s="213"/>
      <c r="H23" s="242"/>
      <c r="K23" s="229"/>
    </row>
    <row r="24" spans="2:11">
      <c r="B24" s="225">
        <v>0.37847222222222227</v>
      </c>
      <c r="C24" s="232"/>
      <c r="D24" s="213"/>
      <c r="E24" s="243"/>
      <c r="F24" s="213"/>
      <c r="H24" s="244" t="s">
        <v>116</v>
      </c>
    </row>
    <row r="25" spans="2:11" ht="16" thickBot="1">
      <c r="B25" s="225">
        <v>0.38194444444444442</v>
      </c>
      <c r="C25" s="232"/>
      <c r="D25" s="213"/>
      <c r="E25" s="243"/>
      <c r="F25" s="213"/>
      <c r="H25" s="245" t="s">
        <v>117</v>
      </c>
    </row>
    <row r="26" spans="2:11" ht="16" thickBot="1">
      <c r="B26" s="235">
        <v>0.38541666666666669</v>
      </c>
      <c r="C26" s="213"/>
      <c r="D26" s="213"/>
      <c r="E26" s="243"/>
      <c r="F26" s="228"/>
      <c r="K26" s="229"/>
    </row>
    <row r="27" spans="2:11" ht="17" thickBot="1">
      <c r="B27" s="237">
        <v>0.3888888888888889</v>
      </c>
      <c r="C27" s="213"/>
      <c r="D27" s="214"/>
      <c r="E27" s="213"/>
      <c r="F27" s="228"/>
      <c r="H27" s="246" t="s">
        <v>118</v>
      </c>
    </row>
    <row r="28" spans="2:11" ht="13.5" customHeight="1" thickBot="1">
      <c r="B28" s="239">
        <v>0.3923611111111111</v>
      </c>
      <c r="C28" s="213"/>
      <c r="D28" s="214"/>
      <c r="E28" s="213"/>
      <c r="F28" s="213"/>
      <c r="H28" s="231" t="s">
        <v>119</v>
      </c>
    </row>
    <row r="29" spans="2:11">
      <c r="B29" s="225">
        <v>0.39583333333333331</v>
      </c>
      <c r="C29" s="232"/>
      <c r="D29" s="248" t="s">
        <v>120</v>
      </c>
      <c r="E29" s="213"/>
      <c r="F29" s="213"/>
      <c r="H29" s="231" t="s">
        <v>121</v>
      </c>
    </row>
    <row r="30" spans="2:11" ht="16" thickBot="1">
      <c r="B30" s="225">
        <v>0.39930555555555558</v>
      </c>
      <c r="C30" s="213"/>
      <c r="D30" s="249"/>
      <c r="E30" s="250"/>
      <c r="F30" s="213"/>
      <c r="H30" s="231" t="s">
        <v>122</v>
      </c>
      <c r="K30" s="229"/>
    </row>
    <row r="31" spans="2:11">
      <c r="B31" s="225">
        <v>0.40277777777777773</v>
      </c>
      <c r="C31" s="213"/>
      <c r="D31" s="214"/>
      <c r="E31" s="251" t="s">
        <v>123</v>
      </c>
      <c r="F31" s="213"/>
      <c r="H31" s="231"/>
    </row>
    <row r="32" spans="2:11" ht="16" thickBot="1">
      <c r="B32" s="225">
        <v>0.40625</v>
      </c>
      <c r="C32" s="252"/>
      <c r="D32" s="213"/>
      <c r="E32" s="253"/>
      <c r="F32" s="213"/>
      <c r="H32" s="231" t="s">
        <v>124</v>
      </c>
    </row>
    <row r="33" spans="2:8">
      <c r="B33" s="225">
        <v>0.40972222222222227</v>
      </c>
      <c r="C33" s="254" t="s">
        <v>125</v>
      </c>
      <c r="D33" s="213"/>
      <c r="E33" s="255"/>
      <c r="F33" s="213"/>
      <c r="H33" s="231"/>
    </row>
    <row r="34" spans="2:8" ht="16" thickBot="1">
      <c r="B34" s="235">
        <v>0.41319444444444442</v>
      </c>
      <c r="C34" s="256"/>
      <c r="D34" s="257"/>
      <c r="E34" s="142"/>
      <c r="F34" s="213"/>
      <c r="H34" s="231"/>
    </row>
    <row r="35" spans="2:8" ht="16" thickBot="1">
      <c r="B35" s="237">
        <v>0.41666666666666669</v>
      </c>
      <c r="C35" s="258"/>
      <c r="D35" s="254" t="s">
        <v>126</v>
      </c>
      <c r="E35" s="213"/>
      <c r="F35" s="213"/>
      <c r="H35" s="259"/>
    </row>
    <row r="36" spans="2:8" ht="16" thickBot="1">
      <c r="B36" s="239">
        <v>0.4201388888888889</v>
      </c>
      <c r="C36" s="214"/>
      <c r="D36" s="260"/>
      <c r="E36" s="213"/>
      <c r="F36" s="213"/>
      <c r="H36" s="261"/>
    </row>
    <row r="37" spans="2:8">
      <c r="B37" s="225">
        <v>0.4236111111111111</v>
      </c>
      <c r="C37" s="262"/>
      <c r="D37" s="260"/>
      <c r="E37" s="213"/>
      <c r="F37" s="213"/>
    </row>
    <row r="38" spans="2:8" ht="16" thickBot="1">
      <c r="B38" s="235">
        <v>0.42708333333333331</v>
      </c>
      <c r="C38" s="262"/>
      <c r="D38" s="263"/>
      <c r="E38" s="257"/>
      <c r="F38" s="213"/>
      <c r="H38" s="726"/>
    </row>
    <row r="39" spans="2:8" ht="16" thickBot="1">
      <c r="B39" s="264">
        <v>0.43055555555555558</v>
      </c>
      <c r="C39" s="200"/>
      <c r="D39" s="265"/>
      <c r="E39" s="254" t="s">
        <v>127</v>
      </c>
      <c r="F39" s="213"/>
      <c r="H39" s="726"/>
    </row>
    <row r="40" spans="2:8">
      <c r="B40" s="239">
        <v>0.43402777777777773</v>
      </c>
      <c r="C40" s="200"/>
      <c r="D40" s="213"/>
      <c r="E40" s="260"/>
      <c r="F40" s="213"/>
      <c r="H40" s="266"/>
    </row>
    <row r="41" spans="2:8">
      <c r="B41" s="225">
        <v>0.4375</v>
      </c>
      <c r="C41" s="200"/>
      <c r="D41" s="213"/>
      <c r="E41" s="260"/>
      <c r="F41" s="213"/>
    </row>
    <row r="42" spans="2:8" ht="16" thickBot="1">
      <c r="B42" s="225">
        <v>0.44097222222222227</v>
      </c>
      <c r="D42" s="228"/>
      <c r="E42" s="263"/>
      <c r="F42" s="250"/>
      <c r="H42" s="200"/>
    </row>
    <row r="43" spans="2:8">
      <c r="B43" s="225">
        <v>0.44444444444444442</v>
      </c>
      <c r="D43" s="267"/>
      <c r="E43" s="265"/>
      <c r="F43" s="254" t="s">
        <v>128</v>
      </c>
    </row>
    <row r="44" spans="2:8" ht="21" customHeight="1" thickBot="1">
      <c r="B44" s="225">
        <v>0.44791666666666669</v>
      </c>
      <c r="C44" s="268"/>
      <c r="D44" s="267"/>
      <c r="E44" s="213"/>
      <c r="F44" s="260"/>
      <c r="H44" s="729" t="s">
        <v>129</v>
      </c>
    </row>
    <row r="45" spans="2:8">
      <c r="B45" s="225">
        <v>0.4513888888888889</v>
      </c>
      <c r="C45" s="269" t="s">
        <v>130</v>
      </c>
      <c r="D45" s="243"/>
      <c r="E45" s="213"/>
      <c r="F45" s="260"/>
      <c r="H45" s="729"/>
    </row>
    <row r="46" spans="2:8" ht="16" thickBot="1">
      <c r="B46" s="225">
        <v>0.4548611111111111</v>
      </c>
      <c r="C46" s="270"/>
      <c r="D46" s="271"/>
      <c r="E46" s="213"/>
      <c r="F46" s="263"/>
      <c r="H46" s="729"/>
    </row>
    <row r="47" spans="2:8">
      <c r="B47" s="225">
        <v>0.45833333333333331</v>
      </c>
      <c r="D47" s="272" t="s">
        <v>131</v>
      </c>
      <c r="E47" s="243"/>
      <c r="F47" s="265"/>
      <c r="H47" s="729"/>
    </row>
    <row r="48" spans="2:8">
      <c r="B48" s="225">
        <v>0.46180555555555558</v>
      </c>
      <c r="D48" s="273"/>
      <c r="E48" s="267"/>
      <c r="F48" s="213"/>
    </row>
    <row r="49" spans="2:6">
      <c r="B49" s="225">
        <v>0.46527777777777773</v>
      </c>
      <c r="D49" s="273"/>
      <c r="E49" s="243"/>
      <c r="F49" s="213"/>
    </row>
    <row r="50" spans="2:6" ht="16" thickBot="1">
      <c r="B50" s="235">
        <v>0.46875</v>
      </c>
      <c r="C50" s="200"/>
      <c r="D50" s="274"/>
      <c r="E50" s="271"/>
      <c r="F50" s="213"/>
    </row>
    <row r="51" spans="2:6" ht="16" thickBot="1">
      <c r="B51" s="264">
        <v>0.47222222222222227</v>
      </c>
      <c r="C51" s="214"/>
      <c r="D51" s="243"/>
      <c r="E51" s="272" t="s">
        <v>132</v>
      </c>
      <c r="F51" s="228"/>
    </row>
    <row r="52" spans="2:6">
      <c r="B52" s="239">
        <v>0.47569444444444442</v>
      </c>
      <c r="C52" s="214"/>
      <c r="D52" s="243"/>
      <c r="E52" s="273"/>
      <c r="F52" s="228"/>
    </row>
    <row r="53" spans="2:6">
      <c r="B53" s="225">
        <v>0.47916666666666669</v>
      </c>
      <c r="C53" s="262"/>
      <c r="D53" s="243"/>
      <c r="E53" s="273"/>
      <c r="F53" s="213"/>
    </row>
    <row r="54" spans="2:6" ht="16" thickBot="1">
      <c r="B54" s="225">
        <v>0.4826388888888889</v>
      </c>
      <c r="C54" s="262"/>
      <c r="D54" s="243"/>
      <c r="E54" s="274"/>
      <c r="F54" s="250"/>
    </row>
    <row r="55" spans="2:6">
      <c r="B55" s="225">
        <v>0.4861111111111111</v>
      </c>
      <c r="C55" s="214"/>
      <c r="D55" s="243"/>
      <c r="E55" s="243"/>
      <c r="F55" s="251" t="s">
        <v>133</v>
      </c>
    </row>
    <row r="56" spans="2:6">
      <c r="B56" s="225">
        <v>0.48958333333333331</v>
      </c>
      <c r="C56" s="262"/>
      <c r="D56" s="243"/>
      <c r="E56" s="243"/>
      <c r="F56" s="275"/>
    </row>
    <row r="57" spans="2:6">
      <c r="B57" s="225">
        <v>0.49305555555555558</v>
      </c>
      <c r="C57" s="262"/>
      <c r="D57" s="213"/>
      <c r="E57" s="243"/>
      <c r="F57" s="275"/>
    </row>
    <row r="58" spans="2:6" ht="16" thickBot="1">
      <c r="B58" s="225">
        <v>0.49652777777777773</v>
      </c>
      <c r="C58" s="276"/>
      <c r="D58" s="250"/>
      <c r="E58" s="243"/>
      <c r="F58" s="249"/>
    </row>
    <row r="59" spans="2:6">
      <c r="B59" s="225">
        <v>0.5</v>
      </c>
      <c r="C59" s="277"/>
      <c r="D59" s="212" t="s">
        <v>134</v>
      </c>
      <c r="E59" s="213"/>
      <c r="F59" s="213"/>
    </row>
    <row r="60" spans="2:6" ht="16" thickBot="1">
      <c r="B60" s="225">
        <v>0.50347222222222221</v>
      </c>
      <c r="C60" s="262"/>
      <c r="D60" s="213" t="s">
        <v>134</v>
      </c>
      <c r="E60" s="250"/>
      <c r="F60" s="250"/>
    </row>
    <row r="61" spans="2:6">
      <c r="B61" s="225">
        <v>0.50694444444444442</v>
      </c>
      <c r="C61" s="262"/>
      <c r="D61" s="213" t="s">
        <v>134</v>
      </c>
      <c r="E61" s="212" t="s">
        <v>134</v>
      </c>
      <c r="F61" s="212" t="s">
        <v>134</v>
      </c>
    </row>
    <row r="62" spans="2:6">
      <c r="B62" s="225">
        <v>0.51041666666666663</v>
      </c>
      <c r="C62" s="262"/>
      <c r="D62" s="213" t="s">
        <v>134</v>
      </c>
      <c r="E62" s="213" t="s">
        <v>134</v>
      </c>
      <c r="F62" s="213" t="s">
        <v>134</v>
      </c>
    </row>
    <row r="63" spans="2:6">
      <c r="B63" s="225">
        <v>0.51388888888888895</v>
      </c>
      <c r="C63" s="262"/>
      <c r="D63" s="213" t="s">
        <v>134</v>
      </c>
      <c r="E63" s="213" t="s">
        <v>134</v>
      </c>
      <c r="F63" s="213" t="s">
        <v>134</v>
      </c>
    </row>
    <row r="64" spans="2:6">
      <c r="B64" s="225">
        <v>0.51736111111111105</v>
      </c>
      <c r="C64" s="214" t="s">
        <v>135</v>
      </c>
      <c r="D64" s="213" t="s">
        <v>134</v>
      </c>
      <c r="E64" s="213" t="s">
        <v>134</v>
      </c>
      <c r="F64" s="213" t="s">
        <v>134</v>
      </c>
    </row>
    <row r="65" spans="2:12">
      <c r="B65" s="225">
        <v>0.52083333333333337</v>
      </c>
      <c r="C65" s="262"/>
      <c r="D65" s="213" t="s">
        <v>134</v>
      </c>
      <c r="E65" s="213" t="s">
        <v>134</v>
      </c>
      <c r="F65" s="213" t="s">
        <v>134</v>
      </c>
    </row>
    <row r="66" spans="2:12" ht="16" thickBot="1">
      <c r="B66" s="225">
        <v>0.52430555555555558</v>
      </c>
      <c r="C66" s="276"/>
      <c r="D66" s="213" t="s">
        <v>134</v>
      </c>
      <c r="E66" s="213" t="s">
        <v>134</v>
      </c>
      <c r="F66" s="213" t="s">
        <v>134</v>
      </c>
    </row>
    <row r="67" spans="2:12">
      <c r="B67" s="225">
        <v>0.52777777777777779</v>
      </c>
      <c r="C67" s="278" t="s">
        <v>136</v>
      </c>
      <c r="D67" s="213" t="s">
        <v>134</v>
      </c>
      <c r="E67" s="213" t="s">
        <v>134</v>
      </c>
      <c r="F67" s="213" t="s">
        <v>134</v>
      </c>
      <c r="H67" s="718" t="s">
        <v>137</v>
      </c>
    </row>
    <row r="68" spans="2:12" ht="16" thickBot="1">
      <c r="B68" s="225">
        <v>0.53125</v>
      </c>
      <c r="C68" s="279"/>
      <c r="D68" s="250" t="s">
        <v>134</v>
      </c>
      <c r="E68" s="213" t="s">
        <v>134</v>
      </c>
      <c r="F68" s="213" t="s">
        <v>134</v>
      </c>
      <c r="H68" s="719"/>
    </row>
    <row r="69" spans="2:12">
      <c r="B69" s="225">
        <v>0.53472222222222221</v>
      </c>
      <c r="C69" s="277"/>
      <c r="D69" s="248" t="s">
        <v>138</v>
      </c>
      <c r="E69" s="213" t="s">
        <v>134</v>
      </c>
      <c r="F69" s="213" t="s">
        <v>134</v>
      </c>
    </row>
    <row r="70" spans="2:12" ht="16" thickBot="1">
      <c r="B70" s="225">
        <v>0.53819444444444442</v>
      </c>
      <c r="C70" s="262"/>
      <c r="D70" s="275"/>
      <c r="E70" s="250" t="s">
        <v>134</v>
      </c>
      <c r="F70" s="250" t="s">
        <v>134</v>
      </c>
    </row>
    <row r="71" spans="2:12">
      <c r="B71" s="225">
        <v>4.1666666666666664E-2</v>
      </c>
      <c r="C71" s="262"/>
      <c r="D71" s="275"/>
      <c r="E71" s="212"/>
      <c r="F71" s="212"/>
    </row>
    <row r="72" spans="2:12" ht="16" thickBot="1">
      <c r="B72" s="235">
        <v>4.5138888888888888E-2</v>
      </c>
      <c r="C72" s="213"/>
      <c r="D72" s="275"/>
      <c r="E72" s="250"/>
      <c r="F72" s="213"/>
    </row>
    <row r="73" spans="2:12" ht="16" thickBot="1">
      <c r="B73" s="264">
        <v>4.8611111111111112E-2</v>
      </c>
      <c r="C73" s="213"/>
      <c r="D73" s="212"/>
      <c r="E73" s="248" t="s">
        <v>139</v>
      </c>
      <c r="F73" s="213"/>
      <c r="H73" s="200"/>
    </row>
    <row r="74" spans="2:12">
      <c r="B74" s="239">
        <v>4.8611111111111112E-2</v>
      </c>
      <c r="C74" s="200"/>
      <c r="D74" s="213"/>
      <c r="E74" s="251"/>
      <c r="F74" s="213"/>
    </row>
    <row r="75" spans="2:12">
      <c r="B75" s="225">
        <v>5.5555555555555552E-2</v>
      </c>
      <c r="D75" s="213"/>
      <c r="E75" s="251"/>
      <c r="F75" s="213"/>
      <c r="H75" s="280"/>
    </row>
    <row r="76" spans="2:12" ht="16" thickBot="1">
      <c r="B76" s="225">
        <v>5.9027777777777783E-2</v>
      </c>
      <c r="D76" s="213"/>
      <c r="E76" s="281"/>
      <c r="F76" s="213"/>
      <c r="H76" s="280"/>
      <c r="I76" s="282"/>
      <c r="J76" s="200"/>
      <c r="K76" s="200"/>
    </row>
    <row r="77" spans="2:12" ht="16" thickBot="1">
      <c r="B77" s="235">
        <v>6.25E-2</v>
      </c>
      <c r="C77" s="232"/>
      <c r="D77" s="228"/>
      <c r="E77" s="212"/>
      <c r="F77" s="248" t="s">
        <v>140</v>
      </c>
      <c r="H77" s="283"/>
      <c r="I77" s="198"/>
      <c r="J77" s="200"/>
      <c r="K77" s="200"/>
    </row>
    <row r="78" spans="2:12" ht="16" thickBot="1">
      <c r="B78" s="237">
        <v>6.5972222222222224E-2</v>
      </c>
      <c r="C78" s="213"/>
      <c r="D78" s="213"/>
      <c r="E78" s="213"/>
      <c r="F78" s="275"/>
      <c r="H78" s="280"/>
      <c r="J78" s="198"/>
      <c r="K78" s="198"/>
      <c r="L78" s="200"/>
    </row>
    <row r="79" spans="2:12" ht="16" thickBot="1">
      <c r="B79" s="239">
        <v>6.9444444444444434E-2</v>
      </c>
      <c r="D79" s="213"/>
      <c r="E79" s="213"/>
      <c r="F79" s="275"/>
      <c r="H79" s="280"/>
      <c r="J79" s="198"/>
      <c r="K79" s="200"/>
      <c r="L79" s="200"/>
    </row>
    <row r="80" spans="2:12" ht="16" thickBot="1">
      <c r="B80" s="225">
        <v>7.2916666666666671E-2</v>
      </c>
      <c r="C80" s="284" t="s">
        <v>141</v>
      </c>
      <c r="D80" s="228"/>
      <c r="E80" s="228"/>
      <c r="F80" s="281"/>
      <c r="H80" s="280"/>
      <c r="I80" s="200"/>
      <c r="J80" s="200"/>
      <c r="K80" s="200"/>
      <c r="L80" s="198"/>
    </row>
    <row r="81" spans="2:12" ht="16" thickBot="1">
      <c r="B81" s="225">
        <v>7.6388888888888895E-2</v>
      </c>
      <c r="C81" s="285"/>
      <c r="D81" s="213"/>
      <c r="E81" s="228"/>
      <c r="F81" s="213"/>
      <c r="H81" s="280"/>
      <c r="I81" s="200"/>
      <c r="J81" s="200"/>
      <c r="K81" s="200"/>
      <c r="L81" s="198"/>
    </row>
    <row r="82" spans="2:12">
      <c r="B82" s="225">
        <v>7.9861111111111105E-2</v>
      </c>
      <c r="D82" s="248" t="s">
        <v>142</v>
      </c>
      <c r="E82" s="213"/>
      <c r="F82" s="213"/>
      <c r="H82" s="283"/>
      <c r="I82" s="200"/>
      <c r="J82" s="200"/>
      <c r="K82" s="198"/>
      <c r="L82" s="198"/>
    </row>
    <row r="83" spans="2:12">
      <c r="B83" s="225">
        <v>8.3333333333333329E-2</v>
      </c>
      <c r="C83" s="200"/>
      <c r="D83" s="251"/>
      <c r="E83" s="213"/>
      <c r="F83" s="213"/>
      <c r="H83" s="280"/>
      <c r="I83" s="200"/>
      <c r="J83" s="200"/>
      <c r="K83" s="198"/>
      <c r="L83" s="200"/>
    </row>
    <row r="84" spans="2:12">
      <c r="B84" s="225">
        <v>8.6805555555555566E-2</v>
      </c>
      <c r="C84" s="213"/>
      <c r="D84" s="251"/>
      <c r="E84" s="228"/>
      <c r="F84" s="228"/>
      <c r="H84" s="280"/>
      <c r="J84" s="200"/>
      <c r="K84" s="200"/>
      <c r="L84" s="200"/>
    </row>
    <row r="85" spans="2:12" ht="16" thickBot="1">
      <c r="B85" s="235">
        <v>9.0277777777777776E-2</v>
      </c>
      <c r="C85" s="213"/>
      <c r="D85" s="249"/>
      <c r="E85" s="250"/>
      <c r="F85" s="228"/>
      <c r="H85" s="280"/>
      <c r="I85" s="200"/>
      <c r="J85" s="200"/>
      <c r="K85" s="200"/>
      <c r="L85" s="200"/>
    </row>
    <row r="86" spans="2:12" ht="16" thickBot="1">
      <c r="B86" s="264">
        <v>9.375E-2</v>
      </c>
      <c r="C86" s="214"/>
      <c r="D86" s="213"/>
      <c r="E86" s="251" t="s">
        <v>143</v>
      </c>
      <c r="F86" s="213"/>
      <c r="H86" s="280"/>
      <c r="I86" s="200"/>
      <c r="J86" s="200"/>
      <c r="K86" s="200"/>
      <c r="L86" s="198"/>
    </row>
    <row r="87" spans="2:12">
      <c r="B87" s="239">
        <v>9.7222222222222224E-2</v>
      </c>
      <c r="C87" s="214"/>
      <c r="D87" s="213"/>
      <c r="E87" s="251"/>
      <c r="F87" s="213"/>
      <c r="H87" s="283"/>
      <c r="I87" s="200"/>
      <c r="J87" s="200"/>
      <c r="K87" s="200"/>
      <c r="L87" s="198"/>
    </row>
    <row r="88" spans="2:12">
      <c r="B88" s="225">
        <v>0.10069444444444443</v>
      </c>
      <c r="C88" s="214"/>
      <c r="D88" s="213"/>
      <c r="E88" s="251"/>
      <c r="F88" s="228"/>
      <c r="H88" s="200"/>
      <c r="I88" s="200"/>
      <c r="J88" s="200"/>
      <c r="K88" s="200"/>
    </row>
    <row r="89" spans="2:12" ht="16" thickBot="1">
      <c r="B89" s="235">
        <v>0.10416666666666667</v>
      </c>
      <c r="C89" s="214"/>
      <c r="D89" s="213"/>
      <c r="E89" s="251"/>
      <c r="F89" s="213"/>
      <c r="I89" s="200"/>
      <c r="J89" s="200"/>
      <c r="K89" s="200"/>
    </row>
    <row r="90" spans="2:12" ht="16" thickBot="1">
      <c r="B90" s="237">
        <v>0.1076388888888889</v>
      </c>
      <c r="C90" s="214"/>
      <c r="D90" s="213"/>
      <c r="E90" s="212"/>
      <c r="F90" s="254" t="s">
        <v>144</v>
      </c>
      <c r="J90" s="200"/>
      <c r="K90" s="200"/>
      <c r="L90" s="200"/>
    </row>
    <row r="91" spans="2:12">
      <c r="B91" s="239">
        <v>0.1111111111111111</v>
      </c>
      <c r="C91" s="214"/>
      <c r="D91" s="213"/>
      <c r="E91" s="213"/>
      <c r="F91" s="260" t="s">
        <v>145</v>
      </c>
      <c r="J91" s="200"/>
      <c r="K91" s="200"/>
      <c r="L91" s="200"/>
    </row>
    <row r="92" spans="2:12" ht="16" thickBot="1">
      <c r="B92" s="225">
        <v>0.11458333333333333</v>
      </c>
      <c r="C92" s="286"/>
      <c r="D92" s="213"/>
      <c r="E92" s="213"/>
      <c r="F92" s="253"/>
      <c r="J92" s="198"/>
      <c r="K92" s="200"/>
      <c r="L92" s="200"/>
    </row>
    <row r="93" spans="2:12">
      <c r="B93" s="225">
        <v>0.11805555555555557</v>
      </c>
      <c r="C93" s="287" t="s">
        <v>146</v>
      </c>
      <c r="D93" s="243"/>
      <c r="E93" s="213"/>
      <c r="F93" s="212"/>
      <c r="H93" s="280"/>
      <c r="I93" s="200"/>
      <c r="J93" s="198"/>
      <c r="K93" s="200"/>
      <c r="L93" s="200"/>
    </row>
    <row r="94" spans="2:12" ht="16" thickBot="1">
      <c r="B94" s="225">
        <v>0.12152777777777778</v>
      </c>
      <c r="C94" s="270"/>
      <c r="D94" s="271"/>
      <c r="E94" s="213"/>
      <c r="F94" s="213"/>
      <c r="I94" s="200"/>
      <c r="J94" s="198"/>
      <c r="K94" s="200"/>
      <c r="L94" s="200"/>
    </row>
    <row r="95" spans="2:12" ht="16">
      <c r="B95" s="225">
        <v>0.125</v>
      </c>
      <c r="C95" s="288"/>
      <c r="D95" s="289" t="s">
        <v>147</v>
      </c>
      <c r="E95" s="213"/>
      <c r="F95" s="213"/>
      <c r="I95" s="200"/>
      <c r="J95" s="200"/>
      <c r="K95" s="200"/>
      <c r="L95" s="200"/>
    </row>
    <row r="96" spans="2:12" ht="16" customHeight="1">
      <c r="B96" s="225">
        <v>0.12847222222222224</v>
      </c>
      <c r="D96" s="272"/>
      <c r="E96" s="290"/>
      <c r="F96" s="213"/>
      <c r="I96" s="200"/>
      <c r="J96" s="282"/>
      <c r="K96" s="198"/>
      <c r="L96" s="200"/>
    </row>
    <row r="97" spans="2:12">
      <c r="B97" s="225">
        <v>0.13194444444444445</v>
      </c>
      <c r="C97" s="213"/>
      <c r="D97" s="273"/>
      <c r="E97" s="291"/>
      <c r="F97" s="213"/>
      <c r="K97" s="198"/>
      <c r="L97" s="200"/>
    </row>
    <row r="98" spans="2:12" ht="16" thickBot="1">
      <c r="B98" s="235">
        <v>0.13541666666666666</v>
      </c>
      <c r="C98" s="228"/>
      <c r="D98" s="274"/>
      <c r="E98" s="271"/>
      <c r="F98" s="213"/>
      <c r="J98" s="198"/>
      <c r="K98" s="198"/>
      <c r="L98" s="200"/>
    </row>
    <row r="99" spans="2:12" ht="17" thickBot="1">
      <c r="B99" s="264">
        <v>0.1388888888888889</v>
      </c>
      <c r="C99" s="214"/>
      <c r="D99" s="212"/>
      <c r="E99" s="289" t="s">
        <v>148</v>
      </c>
      <c r="F99" s="213"/>
      <c r="J99" s="198"/>
      <c r="K99" s="200"/>
      <c r="L99" s="200"/>
    </row>
    <row r="100" spans="2:12">
      <c r="B100" s="239">
        <v>0.1423611111111111</v>
      </c>
      <c r="C100" s="262"/>
      <c r="D100" s="228"/>
      <c r="E100" s="273"/>
      <c r="F100" s="213"/>
      <c r="H100" s="280"/>
      <c r="J100" s="200"/>
      <c r="K100" s="282"/>
      <c r="L100" s="198"/>
    </row>
    <row r="101" spans="2:12">
      <c r="B101" s="225">
        <v>0.14583333333333334</v>
      </c>
      <c r="C101" s="262"/>
      <c r="D101" s="228"/>
      <c r="E101" s="273"/>
      <c r="F101" s="213"/>
      <c r="I101" s="200"/>
      <c r="J101" s="198"/>
      <c r="K101" s="198"/>
    </row>
    <row r="102" spans="2:12" ht="16" thickBot="1">
      <c r="B102" s="235">
        <v>0.14930555555555555</v>
      </c>
      <c r="C102" s="262"/>
      <c r="D102" s="228"/>
      <c r="E102" s="274"/>
      <c r="F102" s="250"/>
      <c r="I102" s="198"/>
      <c r="J102" s="198"/>
      <c r="K102" s="198"/>
    </row>
    <row r="103" spans="2:12" ht="17" thickBot="1">
      <c r="B103" s="237">
        <v>0.15277777777777776</v>
      </c>
      <c r="D103" s="213"/>
      <c r="E103" s="212"/>
      <c r="F103" s="292" t="s">
        <v>149</v>
      </c>
      <c r="I103" s="198"/>
      <c r="J103" s="198"/>
      <c r="K103" s="200"/>
    </row>
    <row r="104" spans="2:12" ht="16" thickBot="1">
      <c r="B104" s="239">
        <v>0.15625</v>
      </c>
      <c r="C104" s="268"/>
      <c r="D104" s="213"/>
      <c r="E104" s="228"/>
      <c r="F104" s="275"/>
    </row>
    <row r="105" spans="2:12">
      <c r="B105" s="225">
        <v>0.15972222222222224</v>
      </c>
      <c r="C105" s="293" t="s">
        <v>150</v>
      </c>
      <c r="D105" s="228"/>
      <c r="E105" s="228"/>
      <c r="F105" s="275"/>
    </row>
    <row r="106" spans="2:12" ht="16" thickBot="1">
      <c r="B106" s="225">
        <v>0.16319444444444445</v>
      </c>
      <c r="C106" s="294"/>
      <c r="D106" s="250"/>
      <c r="E106" s="228"/>
      <c r="F106" s="249"/>
    </row>
    <row r="107" spans="2:12" ht="16">
      <c r="B107" s="225">
        <v>0.16666666666666666</v>
      </c>
      <c r="D107" s="289" t="s">
        <v>151</v>
      </c>
      <c r="E107" s="213"/>
      <c r="F107" s="212"/>
    </row>
    <row r="108" spans="2:12">
      <c r="B108" s="225">
        <v>0.17013888888888887</v>
      </c>
      <c r="D108" s="272"/>
      <c r="E108" s="213"/>
      <c r="F108" s="228"/>
    </row>
    <row r="109" spans="2:12">
      <c r="B109" s="225">
        <v>0.17361111111111113</v>
      </c>
      <c r="D109" s="272"/>
      <c r="E109" s="228"/>
      <c r="F109" s="228"/>
    </row>
    <row r="110" spans="2:12" ht="16" thickBot="1">
      <c r="B110" s="235">
        <v>0.17708333333333334</v>
      </c>
      <c r="D110" s="272"/>
      <c r="E110" s="257"/>
      <c r="F110" s="228"/>
    </row>
    <row r="111" spans="2:12" ht="17" thickBot="1">
      <c r="B111" s="264">
        <v>0.18055555555555555</v>
      </c>
      <c r="D111" s="212"/>
      <c r="E111" s="295" t="s">
        <v>152</v>
      </c>
      <c r="F111" s="213"/>
    </row>
    <row r="112" spans="2:12">
      <c r="B112" s="239">
        <v>0.18402777777777779</v>
      </c>
      <c r="D112" s="213"/>
      <c r="E112" s="287"/>
      <c r="F112" s="213"/>
    </row>
    <row r="113" spans="2:6">
      <c r="B113" s="225">
        <v>0.1875</v>
      </c>
      <c r="D113" s="213"/>
      <c r="E113" s="287"/>
      <c r="F113" s="228"/>
    </row>
    <row r="114" spans="2:6" ht="16" thickBot="1">
      <c r="B114" s="225">
        <v>0.19097222222222221</v>
      </c>
      <c r="D114" s="213"/>
      <c r="E114" s="287"/>
      <c r="F114" s="257"/>
    </row>
    <row r="115" spans="2:6" ht="16">
      <c r="B115" s="225">
        <v>0.19444444444444445</v>
      </c>
      <c r="D115" s="213"/>
      <c r="E115" s="258"/>
      <c r="F115" s="296" t="s">
        <v>153</v>
      </c>
    </row>
    <row r="116" spans="2:6">
      <c r="B116" s="225">
        <v>0.19791666666666666</v>
      </c>
      <c r="D116" s="213"/>
      <c r="E116" s="214"/>
      <c r="F116" s="260" t="s">
        <v>145</v>
      </c>
    </row>
    <row r="117" spans="2:6" ht="16" thickBot="1">
      <c r="B117" s="235">
        <v>0.20138888888888887</v>
      </c>
      <c r="C117" s="268"/>
      <c r="D117" s="250"/>
      <c r="E117" s="286"/>
      <c r="F117" s="253"/>
    </row>
    <row r="118" spans="2:6" ht="16" thickBot="1">
      <c r="B118" s="297">
        <v>0.20486111111111113</v>
      </c>
      <c r="C118" s="298" t="s">
        <v>102</v>
      </c>
      <c r="D118" s="298" t="s">
        <v>102</v>
      </c>
      <c r="E118" s="299" t="s">
        <v>102</v>
      </c>
      <c r="F118" s="299" t="s">
        <v>102</v>
      </c>
    </row>
    <row r="119" spans="2:6" ht="16" thickBot="1">
      <c r="B119" s="300">
        <v>0.20833333333333334</v>
      </c>
      <c r="C119" s="301" t="s">
        <v>154</v>
      </c>
      <c r="D119" s="302" t="s">
        <v>154</v>
      </c>
      <c r="E119" s="303" t="s">
        <v>154</v>
      </c>
      <c r="F119" s="304" t="s">
        <v>154</v>
      </c>
    </row>
    <row r="120" spans="2:6">
      <c r="B120" s="280"/>
    </row>
    <row r="121" spans="2:6">
      <c r="B121" s="280"/>
    </row>
    <row r="122" spans="2:6">
      <c r="B122" s="280"/>
    </row>
    <row r="123" spans="2:6">
      <c r="B123" s="280"/>
    </row>
    <row r="124" spans="2:6">
      <c r="B124" s="280"/>
    </row>
    <row r="125" spans="2:6">
      <c r="B125" s="280"/>
    </row>
    <row r="126" spans="2:6">
      <c r="B126" s="280"/>
    </row>
    <row r="127" spans="2:6">
      <c r="B127" s="280"/>
    </row>
    <row r="128" spans="2:6">
      <c r="B128" s="280"/>
    </row>
    <row r="129" spans="2:2">
      <c r="B129" s="280"/>
    </row>
    <row r="130" spans="2:2">
      <c r="B130" s="280"/>
    </row>
  </sheetData>
  <sheetProtection algorithmName="SHA-512" hashValue="FFp/Vs82fNSe4fRIwulYtgi+j67z90/4jSxQqlUGUz3gkQn7b+w4vXqp0qoNz4RGgoFBG+ikMRIPhjiFZFW5Hw==" saltValue="WZaSJVCq3dZTwoCIztdHTg==" spinCount="100000" sheet="1" objects="1" scenarios="1"/>
  <mergeCells count="7">
    <mergeCell ref="H67:H68"/>
    <mergeCell ref="C2:F2"/>
    <mergeCell ref="C3:F4"/>
    <mergeCell ref="H8:H10"/>
    <mergeCell ref="H12:H13"/>
    <mergeCell ref="H38:H39"/>
    <mergeCell ref="H44:H47"/>
  </mergeCells>
  <pageMargins left="0.7" right="0.7" top="0.75" bottom="0.75" header="0.3" footer="0.3"/>
  <pageSetup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3A208-8B20-4FDA-881C-CB435FB93448}">
  <sheetPr>
    <tabColor theme="2" tint="0.59999389629810485"/>
  </sheetPr>
  <dimension ref="B1:O130"/>
  <sheetViews>
    <sheetView showGridLines="0" topLeftCell="A105" zoomScaleNormal="100" workbookViewId="0">
      <selection activeCell="C136" sqref="C136"/>
    </sheetView>
  </sheetViews>
  <sheetFormatPr baseColWidth="10" defaultColWidth="8.83203125" defaultRowHeight="15"/>
  <cols>
    <col min="1" max="1" width="6.6640625" style="199" customWidth="1"/>
    <col min="2" max="2" width="12.83203125" style="198" customWidth="1"/>
    <col min="3" max="3" width="35.83203125" style="199" customWidth="1"/>
    <col min="4" max="6" width="35.83203125" style="200" customWidth="1"/>
    <col min="7" max="7" width="4.6640625" style="199" customWidth="1"/>
    <col min="8" max="8" width="67.5" style="199" customWidth="1"/>
    <col min="9" max="9" width="12" style="199" customWidth="1"/>
    <col min="10" max="11" width="8.83203125" style="199"/>
    <col min="12" max="12" width="11.33203125" style="199" bestFit="1" customWidth="1"/>
    <col min="13" max="16384" width="8.83203125" style="199"/>
  </cols>
  <sheetData>
    <row r="1" spans="2:15" ht="16" thickBot="1"/>
    <row r="2" spans="2:15" ht="25" thickBot="1">
      <c r="C2" s="720" t="s">
        <v>155</v>
      </c>
      <c r="D2" s="721"/>
      <c r="E2" s="721"/>
      <c r="F2" s="722"/>
      <c r="G2" s="201"/>
    </row>
    <row r="3" spans="2:15" ht="15" customHeight="1">
      <c r="C3" s="723"/>
      <c r="D3" s="724"/>
      <c r="E3" s="724"/>
      <c r="F3" s="724"/>
    </row>
    <row r="4" spans="2:15" ht="51.75" customHeight="1" thickBot="1">
      <c r="C4" s="725"/>
      <c r="D4" s="725"/>
      <c r="E4" s="725"/>
      <c r="F4" s="725"/>
    </row>
    <row r="5" spans="2:15">
      <c r="B5" s="202"/>
      <c r="C5" s="203"/>
      <c r="D5" s="203"/>
      <c r="E5" s="203"/>
      <c r="F5" s="204"/>
    </row>
    <row r="6" spans="2:15" ht="67.5" customHeight="1" thickBot="1">
      <c r="B6" s="205" t="s">
        <v>94</v>
      </c>
      <c r="C6" s="206" t="s">
        <v>156</v>
      </c>
      <c r="D6" s="206" t="s">
        <v>157</v>
      </c>
      <c r="E6" s="207" t="s">
        <v>97</v>
      </c>
      <c r="F6" s="206" t="s">
        <v>98</v>
      </c>
    </row>
    <row r="7" spans="2:15" ht="16" thickBot="1">
      <c r="B7" s="208"/>
      <c r="C7" s="209" t="s">
        <v>99</v>
      </c>
      <c r="D7" s="210" t="s">
        <v>100</v>
      </c>
      <c r="E7" s="209" t="s">
        <v>101</v>
      </c>
      <c r="F7" s="209" t="s">
        <v>100</v>
      </c>
      <c r="H7" s="200"/>
    </row>
    <row r="8" spans="2:15" ht="16" customHeight="1" thickBot="1">
      <c r="B8" s="211">
        <v>0.3125</v>
      </c>
      <c r="C8" s="212"/>
      <c r="D8" s="213"/>
      <c r="E8" s="213"/>
      <c r="F8" s="214"/>
      <c r="H8" s="726"/>
    </row>
    <row r="9" spans="2:15" ht="16" thickBot="1">
      <c r="B9" s="215">
        <v>0.31944444444444448</v>
      </c>
      <c r="C9" s="216" t="s">
        <v>102</v>
      </c>
      <c r="D9" s="216" t="s">
        <v>102</v>
      </c>
      <c r="E9" s="216" t="s">
        <v>102</v>
      </c>
      <c r="F9" s="216" t="s">
        <v>102</v>
      </c>
      <c r="H9" s="726"/>
    </row>
    <row r="10" spans="2:15" ht="16" thickBot="1">
      <c r="B10" s="217">
        <v>0.3263888888888889</v>
      </c>
      <c r="C10" s="218" t="s">
        <v>103</v>
      </c>
      <c r="D10" s="219" t="s">
        <v>103</v>
      </c>
      <c r="E10" s="218" t="s">
        <v>103</v>
      </c>
      <c r="F10" s="220" t="s">
        <v>103</v>
      </c>
      <c r="G10" s="221"/>
      <c r="H10" s="727"/>
      <c r="K10" s="200"/>
    </row>
    <row r="11" spans="2:15" ht="16" thickBot="1">
      <c r="B11" s="222">
        <v>0.33333333333333331</v>
      </c>
      <c r="C11" s="223" t="s">
        <v>104</v>
      </c>
      <c r="D11" s="223" t="s">
        <v>104</v>
      </c>
      <c r="E11" s="223" t="s">
        <v>104</v>
      </c>
      <c r="F11" s="223" t="s">
        <v>104</v>
      </c>
      <c r="G11" s="221"/>
      <c r="H11" s="224" t="s">
        <v>105</v>
      </c>
      <c r="K11" s="200"/>
    </row>
    <row r="12" spans="2:15" ht="16" customHeight="1">
      <c r="B12" s="225">
        <v>0.33680555555555558</v>
      </c>
      <c r="C12" s="213" t="s">
        <v>106</v>
      </c>
      <c r="D12" s="213" t="s">
        <v>106</v>
      </c>
      <c r="E12" s="213" t="s">
        <v>106</v>
      </c>
      <c r="F12" s="213" t="s">
        <v>106</v>
      </c>
      <c r="G12" s="221"/>
      <c r="H12" s="728" t="s">
        <v>107</v>
      </c>
      <c r="I12" s="226"/>
      <c r="O12" s="227"/>
    </row>
    <row r="13" spans="2:15" ht="16" customHeight="1">
      <c r="B13" s="225">
        <v>0.34027777777777773</v>
      </c>
      <c r="C13" s="214"/>
      <c r="D13" s="228"/>
      <c r="E13" s="213"/>
      <c r="F13" s="213"/>
      <c r="G13" s="221"/>
      <c r="H13" s="726"/>
      <c r="I13" s="226"/>
    </row>
    <row r="14" spans="2:15" ht="16" thickBot="1">
      <c r="B14" s="225">
        <v>0.34375</v>
      </c>
      <c r="C14" s="213"/>
      <c r="D14" s="228"/>
      <c r="E14" s="213"/>
      <c r="F14" s="213"/>
      <c r="G14" s="221"/>
      <c r="I14" s="226"/>
      <c r="K14" s="229"/>
      <c r="L14" s="229"/>
    </row>
    <row r="15" spans="2:15" ht="16" thickBot="1">
      <c r="B15" s="225">
        <v>0.34722222222222227</v>
      </c>
      <c r="C15" s="228"/>
      <c r="D15" s="213"/>
      <c r="E15" s="213"/>
      <c r="F15" s="213"/>
      <c r="G15" s="221"/>
      <c r="H15" s="230" t="s">
        <v>108</v>
      </c>
    </row>
    <row r="16" spans="2:15">
      <c r="B16" s="225">
        <v>0.35069444444444442</v>
      </c>
      <c r="C16" s="214"/>
      <c r="D16" s="213"/>
      <c r="E16" s="213"/>
      <c r="F16" s="213"/>
      <c r="G16" s="221"/>
      <c r="H16" s="231" t="s">
        <v>109</v>
      </c>
    </row>
    <row r="17" spans="2:11" ht="16" thickBot="1">
      <c r="B17" s="225">
        <v>0.35416666666666669</v>
      </c>
      <c r="C17" s="262"/>
      <c r="D17" s="213"/>
      <c r="E17" s="213"/>
      <c r="F17" s="213"/>
      <c r="G17" s="221"/>
      <c r="H17" s="233" t="s">
        <v>110</v>
      </c>
    </row>
    <row r="18" spans="2:11" ht="16" thickBot="1">
      <c r="B18" s="225">
        <v>0.3576388888888889</v>
      </c>
      <c r="C18" s="262"/>
      <c r="D18" s="228"/>
      <c r="E18" s="228"/>
      <c r="F18" s="213"/>
      <c r="G18" s="221"/>
      <c r="H18" s="230" t="s">
        <v>111</v>
      </c>
    </row>
    <row r="19" spans="2:11" ht="16" thickBot="1">
      <c r="B19" s="235">
        <v>0.3611111111111111</v>
      </c>
      <c r="C19" s="262"/>
      <c r="D19" s="228"/>
      <c r="E19" s="213"/>
      <c r="F19" s="213"/>
      <c r="H19" s="305" t="s">
        <v>112</v>
      </c>
      <c r="K19" s="229"/>
    </row>
    <row r="20" spans="2:11" ht="16" thickBot="1">
      <c r="B20" s="237">
        <v>0.36458333333333331</v>
      </c>
      <c r="C20" s="214"/>
      <c r="D20" s="213"/>
      <c r="E20" s="213"/>
      <c r="F20" s="213"/>
      <c r="H20" s="306" t="s">
        <v>113</v>
      </c>
      <c r="K20" s="229"/>
    </row>
    <row r="21" spans="2:11">
      <c r="B21" s="239">
        <v>0.36805555555555558</v>
      </c>
      <c r="C21" s="214"/>
      <c r="D21" s="213"/>
      <c r="E21" s="213"/>
      <c r="F21" s="213"/>
      <c r="H21" s="307" t="s">
        <v>114</v>
      </c>
    </row>
    <row r="22" spans="2:11">
      <c r="B22" s="225">
        <v>0.37152777777777773</v>
      </c>
      <c r="C22" s="213"/>
      <c r="D22" s="213"/>
      <c r="E22" s="228"/>
      <c r="F22" s="213"/>
      <c r="H22" s="308" t="s">
        <v>115</v>
      </c>
    </row>
    <row r="23" spans="2:11">
      <c r="B23" s="225">
        <v>0.375</v>
      </c>
      <c r="C23" s="232"/>
      <c r="D23" s="213"/>
      <c r="E23" s="228"/>
      <c r="F23" s="213"/>
      <c r="H23" s="309"/>
      <c r="K23" s="229"/>
    </row>
    <row r="24" spans="2:11">
      <c r="B24" s="225">
        <v>0.37847222222222227</v>
      </c>
      <c r="C24" s="262"/>
      <c r="D24" s="213"/>
      <c r="E24" s="243"/>
      <c r="F24" s="213"/>
      <c r="H24" s="231"/>
    </row>
    <row r="25" spans="2:11" ht="16" thickBot="1">
      <c r="B25" s="225">
        <v>0.38194444444444442</v>
      </c>
      <c r="C25" s="262"/>
      <c r="D25" s="213"/>
      <c r="E25" s="243"/>
      <c r="F25" s="213"/>
      <c r="H25" s="259"/>
    </row>
    <row r="26" spans="2:11" ht="16" thickBot="1">
      <c r="B26" s="235">
        <v>0.38541666666666669</v>
      </c>
      <c r="C26" s="214"/>
      <c r="D26" s="213"/>
      <c r="E26" s="243"/>
      <c r="F26" s="228"/>
      <c r="K26" s="229"/>
    </row>
    <row r="27" spans="2:11" ht="17" thickBot="1">
      <c r="B27" s="237">
        <v>0.3888888888888889</v>
      </c>
      <c r="C27" s="214"/>
      <c r="D27" s="214"/>
      <c r="E27" s="213"/>
      <c r="F27" s="228"/>
      <c r="H27" s="246" t="s">
        <v>118</v>
      </c>
    </row>
    <row r="28" spans="2:11" ht="13.5" customHeight="1" thickBot="1">
      <c r="B28" s="239">
        <v>0.3923611111111111</v>
      </c>
      <c r="C28" s="214"/>
      <c r="D28" s="214"/>
      <c r="E28" s="213"/>
      <c r="F28" s="213"/>
      <c r="H28" s="247" t="s">
        <v>119</v>
      </c>
    </row>
    <row r="29" spans="2:11" ht="16" thickBot="1">
      <c r="B29" s="225">
        <v>0.39583333333333331</v>
      </c>
      <c r="C29" s="268"/>
      <c r="D29" s="248" t="s">
        <v>120</v>
      </c>
      <c r="E29" s="213"/>
      <c r="F29" s="213"/>
      <c r="H29" s="231" t="s">
        <v>121</v>
      </c>
    </row>
    <row r="30" spans="2:11" ht="16" thickBot="1">
      <c r="B30" s="225">
        <v>0.39930555555555558</v>
      </c>
      <c r="C30" s="310" t="s">
        <v>158</v>
      </c>
      <c r="D30" s="249"/>
      <c r="E30" s="250"/>
      <c r="F30" s="213"/>
      <c r="H30" s="231" t="s">
        <v>122</v>
      </c>
      <c r="K30" s="229"/>
    </row>
    <row r="31" spans="2:11" ht="16" thickBot="1">
      <c r="B31" s="225">
        <v>0.40277777777777773</v>
      </c>
      <c r="C31" s="311"/>
      <c r="D31" s="214"/>
      <c r="E31" s="251" t="s">
        <v>123</v>
      </c>
      <c r="F31" s="213"/>
      <c r="H31" s="231"/>
    </row>
    <row r="32" spans="2:11" ht="16" thickBot="1">
      <c r="B32" s="225">
        <v>0.40625</v>
      </c>
      <c r="D32" s="312" t="s">
        <v>159</v>
      </c>
      <c r="E32" s="253"/>
      <c r="F32" s="213"/>
      <c r="H32" s="231" t="s">
        <v>124</v>
      </c>
    </row>
    <row r="33" spans="2:8">
      <c r="B33" s="225">
        <v>0.40972222222222227</v>
      </c>
      <c r="C33" s="254" t="s">
        <v>125</v>
      </c>
      <c r="D33" s="313" t="s">
        <v>145</v>
      </c>
      <c r="E33" s="255"/>
      <c r="F33" s="213"/>
      <c r="H33" s="231"/>
    </row>
    <row r="34" spans="2:8" ht="16" thickBot="1">
      <c r="B34" s="235">
        <v>0.41319444444444442</v>
      </c>
      <c r="C34" s="256"/>
      <c r="D34" s="314"/>
      <c r="E34" s="315"/>
      <c r="F34" s="213"/>
      <c r="H34" s="231"/>
    </row>
    <row r="35" spans="2:8" ht="16" thickBot="1">
      <c r="B35" s="316">
        <v>0.41666666666666669</v>
      </c>
      <c r="C35" s="258"/>
      <c r="D35" s="254" t="s">
        <v>126</v>
      </c>
      <c r="E35" s="317" t="s">
        <v>160</v>
      </c>
      <c r="F35" s="213"/>
      <c r="H35" s="259"/>
    </row>
    <row r="36" spans="2:8" ht="16" thickBot="1">
      <c r="B36" s="239">
        <v>0.4201388888888889</v>
      </c>
      <c r="C36" s="214"/>
      <c r="D36" s="260"/>
      <c r="E36" s="313"/>
      <c r="F36" s="213"/>
      <c r="H36" s="261"/>
    </row>
    <row r="37" spans="2:8">
      <c r="B37" s="225">
        <v>0.4236111111111111</v>
      </c>
      <c r="C37" s="262"/>
      <c r="D37" s="260"/>
      <c r="E37" s="313"/>
      <c r="F37" s="213"/>
    </row>
    <row r="38" spans="2:8" ht="16" thickBot="1">
      <c r="B38" s="235">
        <v>0.42708333333333331</v>
      </c>
      <c r="C38" s="262"/>
      <c r="D38" s="263"/>
      <c r="E38" s="314"/>
      <c r="F38" s="213"/>
      <c r="H38" s="726"/>
    </row>
    <row r="39" spans="2:8" ht="16" thickBot="1">
      <c r="B39" s="264">
        <v>0.43055555555555558</v>
      </c>
      <c r="C39" s="200"/>
      <c r="D39" s="265"/>
      <c r="E39" s="254" t="s">
        <v>127</v>
      </c>
      <c r="F39" s="317" t="s">
        <v>161</v>
      </c>
      <c r="H39" s="726"/>
    </row>
    <row r="40" spans="2:8">
      <c r="B40" s="239">
        <v>0.43402777777777773</v>
      </c>
      <c r="C40" s="200"/>
      <c r="D40" s="213"/>
      <c r="E40" s="260"/>
      <c r="F40" s="313"/>
      <c r="H40" s="266"/>
    </row>
    <row r="41" spans="2:8">
      <c r="B41" s="225">
        <v>0.4375</v>
      </c>
      <c r="C41" s="200"/>
      <c r="D41" s="213"/>
      <c r="E41" s="260"/>
      <c r="F41" s="313"/>
    </row>
    <row r="42" spans="2:8" ht="16" thickBot="1">
      <c r="B42" s="225">
        <v>0.44097222222222227</v>
      </c>
      <c r="D42" s="228"/>
      <c r="E42" s="263"/>
      <c r="F42" s="313"/>
      <c r="H42" s="200"/>
    </row>
    <row r="43" spans="2:8">
      <c r="B43" s="225">
        <v>0.44444444444444442</v>
      </c>
      <c r="D43" s="267"/>
      <c r="E43" s="265"/>
      <c r="F43" s="254" t="s">
        <v>128</v>
      </c>
    </row>
    <row r="44" spans="2:8" ht="21" customHeight="1" thickBot="1">
      <c r="B44" s="225">
        <v>0.44791666666666669</v>
      </c>
      <c r="C44" s="268"/>
      <c r="D44" s="267"/>
      <c r="E44" s="213"/>
      <c r="F44" s="260"/>
      <c r="H44" s="729" t="s">
        <v>129</v>
      </c>
    </row>
    <row r="45" spans="2:8">
      <c r="B45" s="225">
        <v>0.4513888888888889</v>
      </c>
      <c r="C45" s="269" t="s">
        <v>130</v>
      </c>
      <c r="D45" s="243"/>
      <c r="E45" s="213"/>
      <c r="F45" s="260"/>
      <c r="H45" s="729"/>
    </row>
    <row r="46" spans="2:8" ht="16" thickBot="1">
      <c r="B46" s="225">
        <v>0.4548611111111111</v>
      </c>
      <c r="C46" s="270"/>
      <c r="D46" s="271"/>
      <c r="E46" s="213"/>
      <c r="F46" s="263"/>
      <c r="H46" s="729"/>
    </row>
    <row r="47" spans="2:8">
      <c r="B47" s="225">
        <v>0.45833333333333331</v>
      </c>
      <c r="D47" s="272" t="s">
        <v>131</v>
      </c>
      <c r="E47" s="243"/>
      <c r="F47" s="265"/>
      <c r="H47" s="729"/>
    </row>
    <row r="48" spans="2:8">
      <c r="B48" s="225">
        <v>0.46180555555555558</v>
      </c>
      <c r="D48" s="273"/>
      <c r="E48" s="267"/>
      <c r="F48" s="213"/>
    </row>
    <row r="49" spans="2:6">
      <c r="B49" s="225">
        <v>0.46527777777777773</v>
      </c>
      <c r="D49" s="273"/>
      <c r="E49" s="243"/>
      <c r="F49" s="213"/>
    </row>
    <row r="50" spans="2:6" ht="16" thickBot="1">
      <c r="B50" s="235">
        <v>0.46875</v>
      </c>
      <c r="C50" s="200"/>
      <c r="D50" s="274"/>
      <c r="E50" s="271"/>
      <c r="F50" s="213"/>
    </row>
    <row r="51" spans="2:6" ht="16" thickBot="1">
      <c r="B51" s="264">
        <v>0.47222222222222227</v>
      </c>
      <c r="C51" s="214"/>
      <c r="D51" s="243"/>
      <c r="E51" s="272" t="s">
        <v>132</v>
      </c>
      <c r="F51" s="228"/>
    </row>
    <row r="52" spans="2:6">
      <c r="B52" s="239">
        <v>0.47569444444444442</v>
      </c>
      <c r="C52" s="214"/>
      <c r="D52" s="243"/>
      <c r="E52" s="273"/>
      <c r="F52" s="228"/>
    </row>
    <row r="53" spans="2:6">
      <c r="B53" s="225">
        <v>0.47916666666666669</v>
      </c>
      <c r="C53" s="262"/>
      <c r="D53" s="243"/>
      <c r="E53" s="273"/>
      <c r="F53" s="213"/>
    </row>
    <row r="54" spans="2:6" ht="16" thickBot="1">
      <c r="B54" s="225">
        <v>0.4826388888888889</v>
      </c>
      <c r="C54" s="262"/>
      <c r="D54" s="243"/>
      <c r="E54" s="274"/>
      <c r="F54" s="250"/>
    </row>
    <row r="55" spans="2:6">
      <c r="B55" s="225">
        <v>0.4861111111111111</v>
      </c>
      <c r="C55" s="214"/>
      <c r="D55" s="243"/>
      <c r="E55" s="243"/>
      <c r="F55" s="251" t="s">
        <v>133</v>
      </c>
    </row>
    <row r="56" spans="2:6" ht="16" thickBot="1">
      <c r="B56" s="225">
        <v>0.48958333333333331</v>
      </c>
      <c r="C56" s="262"/>
      <c r="D56" s="271"/>
      <c r="E56" s="243"/>
      <c r="F56" s="275"/>
    </row>
    <row r="57" spans="2:6">
      <c r="B57" s="225">
        <v>0.49305555555555558</v>
      </c>
      <c r="C57" s="262"/>
      <c r="D57" s="318" t="s">
        <v>162</v>
      </c>
      <c r="E57" s="243"/>
      <c r="F57" s="275"/>
    </row>
    <row r="58" spans="2:6" ht="16" thickBot="1">
      <c r="B58" s="225">
        <v>0.49652777777777773</v>
      </c>
      <c r="C58" s="276"/>
      <c r="D58" s="319"/>
      <c r="E58" s="271"/>
      <c r="F58" s="249"/>
    </row>
    <row r="59" spans="2:6">
      <c r="B59" s="225">
        <v>0.5</v>
      </c>
      <c r="C59" s="277"/>
      <c r="D59" s="212" t="s">
        <v>134</v>
      </c>
      <c r="E59" s="320" t="s">
        <v>163</v>
      </c>
      <c r="F59" s="213"/>
    </row>
    <row r="60" spans="2:6" ht="16" thickBot="1">
      <c r="B60" s="225">
        <v>0.50347222222222221</v>
      </c>
      <c r="C60" s="262"/>
      <c r="D60" s="213" t="s">
        <v>134</v>
      </c>
      <c r="E60" s="321"/>
      <c r="F60" s="250"/>
    </row>
    <row r="61" spans="2:6">
      <c r="B61" s="225">
        <v>0.50694444444444442</v>
      </c>
      <c r="C61" s="262"/>
      <c r="D61" s="213" t="s">
        <v>134</v>
      </c>
      <c r="E61" s="212" t="s">
        <v>134</v>
      </c>
      <c r="F61" s="212" t="s">
        <v>134</v>
      </c>
    </row>
    <row r="62" spans="2:6">
      <c r="B62" s="225">
        <v>0.51041666666666663</v>
      </c>
      <c r="C62" s="262"/>
      <c r="D62" s="213" t="s">
        <v>134</v>
      </c>
      <c r="E62" s="213" t="s">
        <v>134</v>
      </c>
      <c r="F62" s="213" t="s">
        <v>134</v>
      </c>
    </row>
    <row r="63" spans="2:6">
      <c r="B63" s="225">
        <v>0.51388888888888895</v>
      </c>
      <c r="C63" s="262"/>
      <c r="D63" s="213" t="s">
        <v>134</v>
      </c>
      <c r="E63" s="213" t="s">
        <v>134</v>
      </c>
      <c r="F63" s="213" t="s">
        <v>134</v>
      </c>
    </row>
    <row r="64" spans="2:6">
      <c r="B64" s="225">
        <v>0.51736111111111105</v>
      </c>
      <c r="C64" s="214" t="s">
        <v>135</v>
      </c>
      <c r="D64" s="213" t="s">
        <v>134</v>
      </c>
      <c r="E64" s="213" t="s">
        <v>134</v>
      </c>
      <c r="F64" s="213" t="s">
        <v>134</v>
      </c>
    </row>
    <row r="65" spans="2:12">
      <c r="B65" s="225">
        <v>0.52083333333333337</v>
      </c>
      <c r="C65" s="262"/>
      <c r="D65" s="213" t="s">
        <v>134</v>
      </c>
      <c r="E65" s="213" t="s">
        <v>134</v>
      </c>
      <c r="F65" s="213" t="s">
        <v>134</v>
      </c>
    </row>
    <row r="66" spans="2:12" ht="16" thickBot="1">
      <c r="B66" s="225">
        <v>0.52430555555555558</v>
      </c>
      <c r="C66" s="276"/>
      <c r="D66" s="213" t="s">
        <v>134</v>
      </c>
      <c r="E66" s="213" t="s">
        <v>134</v>
      </c>
      <c r="F66" s="213" t="s">
        <v>134</v>
      </c>
    </row>
    <row r="67" spans="2:12">
      <c r="B67" s="225">
        <v>0.52777777777777779</v>
      </c>
      <c r="C67" s="278" t="s">
        <v>136</v>
      </c>
      <c r="D67" s="213" t="s">
        <v>134</v>
      </c>
      <c r="E67" s="213" t="s">
        <v>134</v>
      </c>
      <c r="F67" s="213" t="s">
        <v>134</v>
      </c>
      <c r="H67" s="718" t="s">
        <v>137</v>
      </c>
    </row>
    <row r="68" spans="2:12" ht="16" thickBot="1">
      <c r="B68" s="225">
        <v>0.53125</v>
      </c>
      <c r="C68" s="279"/>
      <c r="D68" s="250" t="s">
        <v>134</v>
      </c>
      <c r="E68" s="213" t="s">
        <v>134</v>
      </c>
      <c r="F68" s="213" t="s">
        <v>134</v>
      </c>
      <c r="H68" s="719"/>
    </row>
    <row r="69" spans="2:12">
      <c r="B69" s="225">
        <v>0.53472222222222221</v>
      </c>
      <c r="C69" s="277"/>
      <c r="D69" s="248" t="s">
        <v>138</v>
      </c>
      <c r="E69" s="213" t="s">
        <v>134</v>
      </c>
      <c r="F69" s="213" t="s">
        <v>134</v>
      </c>
    </row>
    <row r="70" spans="2:12" ht="16" thickBot="1">
      <c r="B70" s="225">
        <v>0.53819444444444442</v>
      </c>
      <c r="C70" s="262"/>
      <c r="D70" s="275"/>
      <c r="E70" s="250" t="s">
        <v>134</v>
      </c>
      <c r="F70" s="250" t="s">
        <v>134</v>
      </c>
    </row>
    <row r="71" spans="2:12">
      <c r="B71" s="225">
        <v>4.1666666666666664E-2</v>
      </c>
      <c r="C71" s="262"/>
      <c r="D71" s="275"/>
      <c r="E71" s="212"/>
      <c r="F71" s="212"/>
    </row>
    <row r="72" spans="2:12" ht="16" thickBot="1">
      <c r="B72" s="235">
        <v>4.5138888888888888E-2</v>
      </c>
      <c r="C72" s="213"/>
      <c r="D72" s="275"/>
      <c r="E72" s="213"/>
      <c r="F72" s="213"/>
    </row>
    <row r="73" spans="2:12" ht="16" thickBot="1">
      <c r="B73" s="264">
        <v>4.8611111111111112E-2</v>
      </c>
      <c r="C73" s="213"/>
      <c r="D73" s="212"/>
      <c r="E73" s="248" t="s">
        <v>139</v>
      </c>
      <c r="F73" s="213"/>
      <c r="H73" s="200"/>
    </row>
    <row r="74" spans="2:12">
      <c r="B74" s="239">
        <v>4.8611111111111112E-2</v>
      </c>
      <c r="C74" s="200"/>
      <c r="D74" s="213"/>
      <c r="E74" s="251"/>
      <c r="F74" s="213"/>
    </row>
    <row r="75" spans="2:12">
      <c r="B75" s="225">
        <v>5.5555555555555552E-2</v>
      </c>
      <c r="D75" s="213"/>
      <c r="E75" s="251"/>
      <c r="F75" s="213"/>
      <c r="H75" s="280"/>
    </row>
    <row r="76" spans="2:12" ht="16" thickBot="1">
      <c r="B76" s="225">
        <v>5.9027777777777783E-2</v>
      </c>
      <c r="D76" s="213"/>
      <c r="E76" s="281"/>
      <c r="F76" s="213"/>
      <c r="H76" s="280"/>
      <c r="I76" s="282"/>
      <c r="J76" s="200"/>
      <c r="K76" s="200"/>
    </row>
    <row r="77" spans="2:12" ht="16" thickBot="1">
      <c r="B77" s="235">
        <v>6.25E-2</v>
      </c>
      <c r="C77" s="232"/>
      <c r="D77" s="228"/>
      <c r="E77" s="243"/>
      <c r="F77" s="248" t="s">
        <v>140</v>
      </c>
      <c r="H77" s="283"/>
      <c r="I77" s="198"/>
      <c r="J77" s="200"/>
      <c r="K77" s="200"/>
    </row>
    <row r="78" spans="2:12" ht="16" thickBot="1">
      <c r="B78" s="237">
        <v>6.5972222222222224E-2</v>
      </c>
      <c r="C78" s="213"/>
      <c r="D78" s="213"/>
      <c r="E78" s="213"/>
      <c r="F78" s="275"/>
      <c r="H78" s="280"/>
      <c r="J78" s="198"/>
      <c r="K78" s="198"/>
      <c r="L78" s="200"/>
    </row>
    <row r="79" spans="2:12" ht="16" thickBot="1">
      <c r="B79" s="239">
        <v>6.9444444444444434E-2</v>
      </c>
      <c r="D79" s="213"/>
      <c r="E79" s="213"/>
      <c r="F79" s="275"/>
      <c r="H79" s="280"/>
      <c r="J79" s="198"/>
      <c r="K79" s="200"/>
      <c r="L79" s="200"/>
    </row>
    <row r="80" spans="2:12" ht="16" thickBot="1">
      <c r="B80" s="225">
        <v>7.2916666666666671E-2</v>
      </c>
      <c r="C80" s="284" t="s">
        <v>141</v>
      </c>
      <c r="D80" s="228"/>
      <c r="E80" s="228"/>
      <c r="F80" s="281"/>
      <c r="H80" s="280"/>
      <c r="I80" s="200"/>
      <c r="J80" s="200"/>
      <c r="K80" s="200"/>
      <c r="L80" s="198"/>
    </row>
    <row r="81" spans="2:12" ht="16" thickBot="1">
      <c r="B81" s="225">
        <v>7.6388888888888895E-2</v>
      </c>
      <c r="C81" s="285"/>
      <c r="D81" s="213"/>
      <c r="E81" s="228"/>
      <c r="F81" s="213"/>
      <c r="H81" s="280"/>
      <c r="I81" s="200"/>
      <c r="J81" s="200"/>
      <c r="K81" s="200"/>
      <c r="L81" s="198"/>
    </row>
    <row r="82" spans="2:12">
      <c r="B82" s="225">
        <v>7.9861111111111105E-2</v>
      </c>
      <c r="D82" s="322" t="s">
        <v>142</v>
      </c>
      <c r="E82" s="213"/>
      <c r="F82" s="213"/>
      <c r="H82" s="283"/>
      <c r="I82" s="200"/>
      <c r="J82" s="200"/>
      <c r="K82" s="198"/>
      <c r="L82" s="198"/>
    </row>
    <row r="83" spans="2:12">
      <c r="B83" s="225">
        <v>8.3333333333333329E-2</v>
      </c>
      <c r="C83" s="200"/>
      <c r="D83" s="272"/>
      <c r="E83" s="213"/>
      <c r="F83" s="213"/>
      <c r="H83" s="280"/>
      <c r="I83" s="200"/>
      <c r="J83" s="200"/>
      <c r="K83" s="198"/>
      <c r="L83" s="200"/>
    </row>
    <row r="84" spans="2:12">
      <c r="B84" s="225">
        <v>8.6805555555555566E-2</v>
      </c>
      <c r="C84" s="213"/>
      <c r="D84" s="272"/>
      <c r="E84" s="228"/>
      <c r="F84" s="228"/>
      <c r="H84" s="280"/>
      <c r="J84" s="200"/>
      <c r="K84" s="200"/>
      <c r="L84" s="200"/>
    </row>
    <row r="85" spans="2:12" ht="16" thickBot="1">
      <c r="B85" s="235">
        <v>9.0277777777777776E-2</v>
      </c>
      <c r="C85" s="213"/>
      <c r="D85" s="274"/>
      <c r="E85" s="250"/>
      <c r="F85" s="228"/>
      <c r="H85" s="280"/>
      <c r="I85" s="200"/>
      <c r="J85" s="200"/>
      <c r="K85" s="200"/>
      <c r="L85" s="200"/>
    </row>
    <row r="86" spans="2:12" ht="16" thickBot="1">
      <c r="B86" s="264">
        <v>9.375E-2</v>
      </c>
      <c r="C86" s="214"/>
      <c r="D86" s="212"/>
      <c r="E86" s="251" t="s">
        <v>143</v>
      </c>
      <c r="F86" s="213"/>
      <c r="H86" s="280"/>
      <c r="I86" s="200"/>
      <c r="J86" s="200"/>
      <c r="K86" s="200"/>
      <c r="L86" s="198"/>
    </row>
    <row r="87" spans="2:12">
      <c r="B87" s="239">
        <v>9.7222222222222224E-2</v>
      </c>
      <c r="C87" s="214"/>
      <c r="D87" s="213"/>
      <c r="E87" s="251"/>
      <c r="F87" s="213"/>
      <c r="H87" s="283"/>
      <c r="I87" s="200"/>
      <c r="J87" s="200"/>
      <c r="K87" s="200"/>
      <c r="L87" s="198"/>
    </row>
    <row r="88" spans="2:12">
      <c r="B88" s="225">
        <v>0.10069444444444443</v>
      </c>
      <c r="C88" s="214"/>
      <c r="D88" s="213"/>
      <c r="E88" s="251"/>
      <c r="F88" s="228"/>
      <c r="H88" s="200"/>
      <c r="I88" s="200"/>
      <c r="J88" s="200"/>
      <c r="K88" s="200"/>
    </row>
    <row r="89" spans="2:12" ht="16" thickBot="1">
      <c r="B89" s="235">
        <v>0.10416666666666667</v>
      </c>
      <c r="C89" s="214"/>
      <c r="D89" s="213"/>
      <c r="E89" s="251"/>
      <c r="F89" s="213"/>
      <c r="I89" s="200"/>
      <c r="J89" s="200"/>
      <c r="K89" s="200"/>
    </row>
    <row r="90" spans="2:12" ht="16" thickBot="1">
      <c r="B90" s="237">
        <v>0.1076388888888889</v>
      </c>
      <c r="C90" s="214"/>
      <c r="D90" s="243"/>
      <c r="E90" s="212"/>
      <c r="F90" s="254" t="s">
        <v>144</v>
      </c>
      <c r="J90" s="200"/>
      <c r="K90" s="200"/>
      <c r="L90" s="200"/>
    </row>
    <row r="91" spans="2:12">
      <c r="B91" s="239">
        <v>0.1111111111111111</v>
      </c>
      <c r="C91" s="214"/>
      <c r="D91" s="213"/>
      <c r="E91" s="213"/>
      <c r="F91" s="260"/>
      <c r="J91" s="200"/>
      <c r="K91" s="200"/>
      <c r="L91" s="200"/>
    </row>
    <row r="92" spans="2:12" ht="16" thickBot="1">
      <c r="B92" s="225">
        <v>0.11458333333333333</v>
      </c>
      <c r="C92" s="286"/>
      <c r="D92" s="213"/>
      <c r="E92" s="213"/>
      <c r="F92" s="253"/>
      <c r="J92" s="198"/>
      <c r="K92" s="200"/>
      <c r="L92" s="200"/>
    </row>
    <row r="93" spans="2:12">
      <c r="B93" s="225">
        <v>0.11805555555555557</v>
      </c>
      <c r="C93" s="287" t="s">
        <v>146</v>
      </c>
      <c r="D93" s="243"/>
      <c r="E93" s="213"/>
      <c r="F93" s="212"/>
      <c r="H93" s="280"/>
      <c r="I93" s="200"/>
      <c r="J93" s="198"/>
      <c r="K93" s="200"/>
      <c r="L93" s="200"/>
    </row>
    <row r="94" spans="2:12" ht="16" thickBot="1">
      <c r="B94" s="225">
        <v>0.12152777777777778</v>
      </c>
      <c r="C94" s="270"/>
      <c r="D94" s="271"/>
      <c r="E94" s="213"/>
      <c r="F94" s="213"/>
      <c r="I94" s="200"/>
      <c r="J94" s="198"/>
      <c r="K94" s="200"/>
      <c r="L94" s="200"/>
    </row>
    <row r="95" spans="2:12" ht="16">
      <c r="B95" s="225">
        <v>0.125</v>
      </c>
      <c r="C95" s="288"/>
      <c r="D95" s="289" t="s">
        <v>147</v>
      </c>
      <c r="E95" s="213"/>
      <c r="F95" s="213"/>
      <c r="I95" s="200"/>
      <c r="J95" s="200"/>
      <c r="K95" s="200"/>
      <c r="L95" s="200"/>
    </row>
    <row r="96" spans="2:12" ht="16" customHeight="1" thickBot="1">
      <c r="B96" s="225">
        <v>0.12847222222222224</v>
      </c>
      <c r="C96" s="268"/>
      <c r="D96" s="272"/>
      <c r="E96" s="290"/>
      <c r="F96" s="213"/>
      <c r="I96" s="200"/>
      <c r="J96" s="282"/>
      <c r="K96" s="198"/>
      <c r="L96" s="200"/>
    </row>
    <row r="97" spans="2:12">
      <c r="B97" s="225">
        <v>0.13194444444444445</v>
      </c>
      <c r="C97" s="323" t="s">
        <v>164</v>
      </c>
      <c r="D97" s="273"/>
      <c r="E97" s="291"/>
      <c r="F97" s="213"/>
      <c r="K97" s="198"/>
      <c r="L97" s="200"/>
    </row>
    <row r="98" spans="2:12" ht="16" thickBot="1">
      <c r="B98" s="235">
        <v>0.13541666666666666</v>
      </c>
      <c r="C98" s="324"/>
      <c r="D98" s="274"/>
      <c r="E98" s="271"/>
      <c r="F98" s="213"/>
      <c r="J98" s="198"/>
      <c r="K98" s="198"/>
      <c r="L98" s="200"/>
    </row>
    <row r="99" spans="2:12" ht="17" thickBot="1">
      <c r="B99" s="264">
        <v>0.1388888888888889</v>
      </c>
      <c r="C99" s="258"/>
      <c r="D99" s="310" t="s">
        <v>165</v>
      </c>
      <c r="E99" s="289" t="s">
        <v>148</v>
      </c>
      <c r="F99" s="213"/>
      <c r="J99" s="198"/>
      <c r="K99" s="200"/>
      <c r="L99" s="200"/>
    </row>
    <row r="100" spans="2:12">
      <c r="B100" s="239">
        <v>0.1423611111111111</v>
      </c>
      <c r="C100" s="262"/>
      <c r="D100" s="324"/>
      <c r="E100" s="273"/>
      <c r="F100" s="213"/>
      <c r="H100" s="280"/>
      <c r="J100" s="200"/>
      <c r="K100" s="282"/>
      <c r="L100" s="198"/>
    </row>
    <row r="101" spans="2:12">
      <c r="B101" s="225">
        <v>0.14583333333333334</v>
      </c>
      <c r="C101" s="262"/>
      <c r="D101" s="324"/>
      <c r="E101" s="273"/>
      <c r="F101" s="213"/>
      <c r="I101" s="200"/>
      <c r="J101" s="198"/>
      <c r="K101" s="198"/>
    </row>
    <row r="102" spans="2:12" ht="16" thickBot="1">
      <c r="B102" s="235">
        <v>0.14930555555555555</v>
      </c>
      <c r="C102" s="262"/>
      <c r="D102" s="324"/>
      <c r="E102" s="274"/>
      <c r="F102" s="250"/>
      <c r="I102" s="198"/>
      <c r="J102" s="198"/>
      <c r="K102" s="198"/>
    </row>
    <row r="103" spans="2:12" ht="17" thickBot="1">
      <c r="B103" s="316">
        <v>0.15277777777777776</v>
      </c>
      <c r="D103" s="212"/>
      <c r="E103" s="310" t="s">
        <v>166</v>
      </c>
      <c r="F103" s="292" t="s">
        <v>149</v>
      </c>
      <c r="I103" s="198"/>
      <c r="J103" s="198"/>
      <c r="K103" s="200"/>
    </row>
    <row r="104" spans="2:12" ht="16" thickBot="1">
      <c r="B104" s="239">
        <v>0.15625</v>
      </c>
      <c r="C104" s="268"/>
      <c r="D104" s="213"/>
      <c r="E104" s="324"/>
      <c r="F104" s="275"/>
    </row>
    <row r="105" spans="2:12">
      <c r="B105" s="225">
        <v>0.15972222222222224</v>
      </c>
      <c r="C105" s="293" t="s">
        <v>150</v>
      </c>
      <c r="D105" s="228"/>
      <c r="E105" s="324"/>
      <c r="F105" s="275"/>
    </row>
    <row r="106" spans="2:12" ht="16" thickBot="1">
      <c r="B106" s="225">
        <v>0.16319444444444445</v>
      </c>
      <c r="C106" s="294"/>
      <c r="D106" s="250"/>
      <c r="E106" s="324"/>
      <c r="F106" s="249"/>
    </row>
    <row r="107" spans="2:12" ht="16">
      <c r="B107" s="225">
        <v>0.16666666666666666</v>
      </c>
      <c r="D107" s="289" t="s">
        <v>151</v>
      </c>
      <c r="E107" s="212"/>
      <c r="F107" s="313" t="s">
        <v>167</v>
      </c>
    </row>
    <row r="108" spans="2:12">
      <c r="B108" s="225">
        <v>0.17013888888888887</v>
      </c>
      <c r="D108" s="272"/>
      <c r="E108" s="213"/>
      <c r="F108" s="314"/>
    </row>
    <row r="109" spans="2:12">
      <c r="B109" s="225">
        <v>0.17361111111111113</v>
      </c>
      <c r="D109" s="272"/>
      <c r="E109" s="228"/>
      <c r="F109" s="314"/>
    </row>
    <row r="110" spans="2:12" ht="16" thickBot="1">
      <c r="B110" s="235">
        <v>0.17708333333333334</v>
      </c>
      <c r="D110" s="272"/>
      <c r="E110" s="257"/>
      <c r="F110" s="314"/>
    </row>
    <row r="111" spans="2:12" ht="17" thickBot="1">
      <c r="B111" s="264">
        <v>0.18055555555555555</v>
      </c>
      <c r="D111" s="212"/>
      <c r="E111" s="295" t="s">
        <v>152</v>
      </c>
      <c r="F111" s="212"/>
    </row>
    <row r="112" spans="2:12">
      <c r="B112" s="239">
        <v>0.18402777777777779</v>
      </c>
      <c r="D112" s="213"/>
      <c r="E112" s="287"/>
      <c r="F112" s="213"/>
    </row>
    <row r="113" spans="2:6">
      <c r="B113" s="225">
        <v>0.1875</v>
      </c>
      <c r="D113" s="213"/>
      <c r="E113" s="287"/>
      <c r="F113" s="228"/>
    </row>
    <row r="114" spans="2:6" ht="16" thickBot="1">
      <c r="B114" s="225">
        <v>0.19097222222222221</v>
      </c>
      <c r="D114" s="213"/>
      <c r="E114" s="287"/>
      <c r="F114" s="257"/>
    </row>
    <row r="115" spans="2:6" ht="16">
      <c r="B115" s="225">
        <v>0.19444444444444445</v>
      </c>
      <c r="D115" s="213"/>
      <c r="E115" s="258"/>
      <c r="F115" s="296" t="s">
        <v>153</v>
      </c>
    </row>
    <row r="116" spans="2:6">
      <c r="B116" s="225">
        <v>0.19791666666666666</v>
      </c>
      <c r="D116" s="213"/>
      <c r="E116" s="214"/>
      <c r="F116" s="260" t="s">
        <v>145</v>
      </c>
    </row>
    <row r="117" spans="2:6" ht="16" thickBot="1">
      <c r="B117" s="235">
        <v>0.20138888888888887</v>
      </c>
      <c r="C117" s="268"/>
      <c r="D117" s="250"/>
      <c r="E117" s="286"/>
      <c r="F117" s="253"/>
    </row>
    <row r="118" spans="2:6" ht="16" thickBot="1">
      <c r="B118" s="297">
        <v>0.20486111111111113</v>
      </c>
      <c r="C118" s="298" t="s">
        <v>102</v>
      </c>
      <c r="D118" s="298" t="s">
        <v>102</v>
      </c>
      <c r="E118" s="299" t="s">
        <v>102</v>
      </c>
      <c r="F118" s="299" t="s">
        <v>102</v>
      </c>
    </row>
    <row r="119" spans="2:6" ht="16" thickBot="1">
      <c r="B119" s="300">
        <v>0.20833333333333334</v>
      </c>
      <c r="C119" s="301" t="s">
        <v>154</v>
      </c>
      <c r="D119" s="302" t="s">
        <v>154</v>
      </c>
      <c r="E119" s="303" t="s">
        <v>154</v>
      </c>
      <c r="F119" s="304" t="s">
        <v>154</v>
      </c>
    </row>
    <row r="120" spans="2:6">
      <c r="B120" s="280"/>
    </row>
    <row r="121" spans="2:6">
      <c r="B121" s="280"/>
    </row>
    <row r="122" spans="2:6">
      <c r="B122" s="280"/>
    </row>
    <row r="123" spans="2:6">
      <c r="B123" s="280"/>
    </row>
    <row r="124" spans="2:6">
      <c r="B124" s="280"/>
    </row>
    <row r="125" spans="2:6">
      <c r="B125" s="280"/>
    </row>
    <row r="126" spans="2:6">
      <c r="B126" s="280"/>
    </row>
    <row r="127" spans="2:6">
      <c r="B127" s="280"/>
    </row>
    <row r="128" spans="2:6">
      <c r="B128" s="280"/>
    </row>
    <row r="129" spans="2:2">
      <c r="B129" s="280"/>
    </row>
    <row r="130" spans="2:2">
      <c r="B130" s="280"/>
    </row>
  </sheetData>
  <sheetProtection algorithmName="SHA-512" hashValue="rjFkh5c1zGQwvA+gBj/yvk3Wq31Tb3RcN7MHCTYzSgATbZVTobEDgYnVg9WhvfHnBO8zMemCROXc6oQ59OqAuA==" saltValue="6pmLmspw+AWHY7I9kxqbvQ==" spinCount="100000" sheet="1" objects="1" scenarios="1"/>
  <mergeCells count="7">
    <mergeCell ref="H67:H68"/>
    <mergeCell ref="C2:F2"/>
    <mergeCell ref="C3:F4"/>
    <mergeCell ref="H8:H10"/>
    <mergeCell ref="H12:H13"/>
    <mergeCell ref="H38:H39"/>
    <mergeCell ref="H44:H47"/>
  </mergeCells>
  <pageMargins left="0.7" right="0.7" top="0.75" bottom="0.75" header="0.3" footer="0.3"/>
  <pageSetup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020B1-C814-40C9-8F9F-2BAAC9F38A24}">
  <sheetPr>
    <tabColor theme="3" tint="0.39997558519241921"/>
  </sheetPr>
  <dimension ref="B1:L120"/>
  <sheetViews>
    <sheetView showGridLines="0" topLeftCell="A100" zoomScaleNormal="100" workbookViewId="0">
      <selection activeCell="E147" sqref="E147"/>
    </sheetView>
  </sheetViews>
  <sheetFormatPr baseColWidth="10" defaultColWidth="8.83203125" defaultRowHeight="15"/>
  <cols>
    <col min="1" max="1" width="3.83203125" style="111" customWidth="1"/>
    <col min="2" max="2" width="12" style="111" customWidth="1"/>
    <col min="3" max="3" width="27.33203125" style="141" customWidth="1"/>
    <col min="4" max="4" width="28.6640625" style="141" customWidth="1"/>
    <col min="5" max="5" width="27.5" style="141" customWidth="1"/>
    <col min="6" max="6" width="24.1640625" style="111" customWidth="1"/>
    <col min="7" max="7" width="4.6640625" style="111" customWidth="1"/>
    <col min="8" max="8" width="79.6640625" style="111" customWidth="1"/>
    <col min="9" max="10" width="8.83203125" style="111"/>
    <col min="11" max="11" width="18" style="111" customWidth="1"/>
    <col min="12" max="16384" width="8.83203125" style="111"/>
  </cols>
  <sheetData>
    <row r="1" spans="2:12" ht="16" thickBot="1"/>
    <row r="2" spans="2:12" ht="25" thickBot="1">
      <c r="C2" s="732" t="s">
        <v>168</v>
      </c>
      <c r="D2" s="733"/>
      <c r="E2" s="733"/>
      <c r="F2" s="734"/>
    </row>
    <row r="3" spans="2:12">
      <c r="C3" s="735" t="s">
        <v>169</v>
      </c>
      <c r="D3" s="736"/>
      <c r="E3" s="736"/>
      <c r="F3" s="736"/>
    </row>
    <row r="4" spans="2:12" ht="44.25" customHeight="1" thickBot="1">
      <c r="C4" s="682"/>
      <c r="D4" s="682"/>
      <c r="E4" s="682"/>
      <c r="F4" s="682"/>
    </row>
    <row r="5" spans="2:12">
      <c r="B5" s="202"/>
      <c r="C5" s="325"/>
      <c r="D5" s="202"/>
      <c r="E5" s="202"/>
      <c r="F5" s="326"/>
      <c r="H5" s="327"/>
      <c r="J5" s="141"/>
    </row>
    <row r="6" spans="2:12" ht="38.25" customHeight="1" thickBot="1">
      <c r="B6" s="205" t="s">
        <v>94</v>
      </c>
      <c r="C6" s="328" t="s">
        <v>170</v>
      </c>
      <c r="D6" s="329" t="s">
        <v>171</v>
      </c>
      <c r="E6" s="207" t="s">
        <v>172</v>
      </c>
      <c r="F6" s="330" t="s">
        <v>173</v>
      </c>
      <c r="J6" s="141"/>
    </row>
    <row r="7" spans="2:12" ht="16" thickBot="1">
      <c r="B7" s="331"/>
      <c r="C7" s="332" t="s">
        <v>99</v>
      </c>
      <c r="D7" s="333" t="s">
        <v>100</v>
      </c>
      <c r="E7" s="333" t="s">
        <v>101</v>
      </c>
      <c r="F7" s="333" t="s">
        <v>174</v>
      </c>
      <c r="H7" s="334" t="s">
        <v>175</v>
      </c>
    </row>
    <row r="8" spans="2:12" ht="16" thickBot="1">
      <c r="B8" s="211">
        <v>0.3125</v>
      </c>
      <c r="C8" s="335"/>
      <c r="D8" s="336"/>
      <c r="E8" s="223"/>
      <c r="F8" s="255"/>
      <c r="H8" s="737" t="s">
        <v>176</v>
      </c>
    </row>
    <row r="9" spans="2:12" ht="16" thickBot="1">
      <c r="B9" s="337">
        <v>0.31944444444444448</v>
      </c>
      <c r="C9" s="338" t="s">
        <v>102</v>
      </c>
      <c r="D9" s="339" t="s">
        <v>102</v>
      </c>
      <c r="E9" s="339" t="s">
        <v>102</v>
      </c>
      <c r="F9" s="339" t="s">
        <v>102</v>
      </c>
      <c r="G9" s="340"/>
      <c r="H9" s="738"/>
    </row>
    <row r="10" spans="2:12" ht="16" thickBot="1">
      <c r="B10" s="341">
        <v>0.3263888888888889</v>
      </c>
      <c r="C10" s="342" t="s">
        <v>103</v>
      </c>
      <c r="D10" s="343" t="s">
        <v>103</v>
      </c>
      <c r="E10" s="344" t="s">
        <v>103</v>
      </c>
      <c r="F10" s="185" t="s">
        <v>103</v>
      </c>
      <c r="G10" s="340"/>
      <c r="H10" s="739"/>
    </row>
    <row r="11" spans="2:12" ht="16" thickBot="1">
      <c r="B11" s="345">
        <v>0.33333333333333331</v>
      </c>
      <c r="C11" s="346"/>
      <c r="D11" s="347" t="s">
        <v>126</v>
      </c>
      <c r="E11" s="348" t="s">
        <v>177</v>
      </c>
      <c r="F11" s="349" t="s">
        <v>178</v>
      </c>
      <c r="G11" s="340"/>
      <c r="H11" s="350" t="s">
        <v>178</v>
      </c>
      <c r="K11" s="327"/>
      <c r="L11" s="327"/>
    </row>
    <row r="12" spans="2:12" ht="16" thickBot="1">
      <c r="B12" s="225">
        <v>0.33680555555555558</v>
      </c>
      <c r="C12" s="351"/>
      <c r="D12" s="352"/>
      <c r="E12" s="353" t="s">
        <v>179</v>
      </c>
      <c r="F12" s="354"/>
      <c r="G12" s="340"/>
      <c r="H12" s="737" t="s">
        <v>180</v>
      </c>
    </row>
    <row r="13" spans="2:12" ht="16" thickBot="1">
      <c r="B13" s="225">
        <v>0.34027777777777773</v>
      </c>
      <c r="C13" s="351"/>
      <c r="D13" s="355"/>
      <c r="E13" s="356" t="s">
        <v>181</v>
      </c>
      <c r="F13" s="357"/>
      <c r="G13" s="340"/>
      <c r="H13" s="738"/>
    </row>
    <row r="14" spans="2:12" ht="16" thickBot="1">
      <c r="B14" s="235">
        <v>0.34375</v>
      </c>
      <c r="C14" s="358" t="s">
        <v>182</v>
      </c>
      <c r="D14" s="359"/>
      <c r="E14" s="360" t="s">
        <v>183</v>
      </c>
      <c r="F14" s="357"/>
      <c r="G14" s="340"/>
      <c r="K14" s="327"/>
    </row>
    <row r="15" spans="2:12" ht="16" thickBot="1">
      <c r="B15" s="361">
        <v>0.34722222222222227</v>
      </c>
      <c r="C15" s="362"/>
      <c r="D15" s="363"/>
      <c r="E15" s="364" t="s">
        <v>127</v>
      </c>
      <c r="F15" s="354"/>
      <c r="G15" s="340"/>
      <c r="H15" s="365" t="s">
        <v>184</v>
      </c>
    </row>
    <row r="16" spans="2:12" ht="16" thickBot="1">
      <c r="B16" s="239">
        <v>0.35069444444444442</v>
      </c>
      <c r="C16" s="366"/>
      <c r="D16" s="367" t="s">
        <v>131</v>
      </c>
      <c r="E16" s="368"/>
      <c r="F16" s="354"/>
      <c r="G16" s="340"/>
      <c r="H16" s="369" t="s">
        <v>185</v>
      </c>
    </row>
    <row r="17" spans="2:11" ht="16" thickBot="1">
      <c r="B17" s="225">
        <v>0.35416666666666669</v>
      </c>
      <c r="D17" s="370"/>
      <c r="E17" s="355"/>
      <c r="F17" s="354"/>
      <c r="G17" s="340"/>
      <c r="H17" s="371" t="s">
        <v>186</v>
      </c>
      <c r="K17" s="327"/>
    </row>
    <row r="18" spans="2:11" ht="16" thickBot="1">
      <c r="B18" s="225">
        <v>0.3576388888888889</v>
      </c>
      <c r="C18" s="142"/>
      <c r="D18" s="370"/>
      <c r="E18" s="372"/>
      <c r="F18" s="354"/>
      <c r="G18" s="340"/>
      <c r="H18" s="365" t="s">
        <v>187</v>
      </c>
    </row>
    <row r="19" spans="2:11" ht="16" thickBot="1">
      <c r="B19" s="235">
        <v>0.3611111111111111</v>
      </c>
      <c r="C19" s="351"/>
      <c r="D19" s="373"/>
      <c r="E19" s="363"/>
      <c r="F19" s="374" t="s">
        <v>128</v>
      </c>
      <c r="G19" s="340"/>
      <c r="H19" s="375" t="s">
        <v>188</v>
      </c>
    </row>
    <row r="20" spans="2:11" ht="16" thickBot="1">
      <c r="B20" s="376">
        <v>0.36458333333333331</v>
      </c>
      <c r="D20" s="377"/>
      <c r="E20" s="358" t="s">
        <v>132</v>
      </c>
      <c r="F20" s="378"/>
      <c r="H20" s="369" t="s">
        <v>189</v>
      </c>
      <c r="K20" s="327"/>
    </row>
    <row r="21" spans="2:11">
      <c r="B21" s="239">
        <v>0.36805555555555558</v>
      </c>
      <c r="C21" s="379" t="s">
        <v>190</v>
      </c>
      <c r="D21" s="380" t="s">
        <v>178</v>
      </c>
      <c r="E21" s="381"/>
      <c r="F21" s="378"/>
      <c r="H21" s="369" t="s">
        <v>191</v>
      </c>
    </row>
    <row r="22" spans="2:11" ht="16" thickBot="1">
      <c r="B22" s="225">
        <v>0.37152777777777773</v>
      </c>
      <c r="C22" s="382"/>
      <c r="D22" s="383"/>
      <c r="E22" s="381"/>
      <c r="F22" s="384"/>
      <c r="H22" s="375" t="s">
        <v>192</v>
      </c>
    </row>
    <row r="23" spans="2:11" ht="16" thickBot="1">
      <c r="B23" s="225">
        <v>0.375</v>
      </c>
      <c r="C23" s="366"/>
      <c r="D23" s="385" t="s">
        <v>193</v>
      </c>
      <c r="E23" s="386"/>
      <c r="F23" s="363"/>
      <c r="H23" s="387" t="s">
        <v>194</v>
      </c>
    </row>
    <row r="24" spans="2:11" ht="16" thickBot="1">
      <c r="B24" s="235">
        <v>0.37847222222222227</v>
      </c>
      <c r="C24" s="388"/>
      <c r="D24" s="389"/>
      <c r="E24" s="363"/>
      <c r="F24" s="358" t="s">
        <v>133</v>
      </c>
      <c r="K24" s="327"/>
    </row>
    <row r="25" spans="2:11" ht="17" thickBot="1">
      <c r="B25" s="390">
        <v>0.38194444444444442</v>
      </c>
      <c r="C25" s="379" t="s">
        <v>195</v>
      </c>
      <c r="D25" s="377"/>
      <c r="E25" s="391" t="s">
        <v>193</v>
      </c>
      <c r="F25" s="381"/>
      <c r="H25" s="392" t="s">
        <v>196</v>
      </c>
    </row>
    <row r="26" spans="2:11" ht="16" thickBot="1">
      <c r="B26" s="239">
        <v>0.38541666666666669</v>
      </c>
      <c r="C26" s="382"/>
      <c r="D26" s="393"/>
      <c r="E26" s="394"/>
      <c r="F26" s="381"/>
      <c r="H26" s="369" t="s">
        <v>197</v>
      </c>
    </row>
    <row r="27" spans="2:11" ht="16" thickBot="1">
      <c r="B27" s="225">
        <v>0.3888888888888889</v>
      </c>
      <c r="C27" s="366"/>
      <c r="D27" s="395" t="s">
        <v>198</v>
      </c>
      <c r="E27" s="353"/>
      <c r="F27" s="370"/>
      <c r="H27" s="369" t="s">
        <v>199</v>
      </c>
    </row>
    <row r="28" spans="2:11" ht="16" thickBot="1">
      <c r="B28" s="225">
        <v>0.3923611111111111</v>
      </c>
      <c r="C28" s="388"/>
      <c r="D28" s="396"/>
      <c r="E28" s="397"/>
      <c r="F28" s="363"/>
      <c r="H28" s="369" t="s">
        <v>200</v>
      </c>
    </row>
    <row r="29" spans="2:11" ht="16" thickBot="1">
      <c r="B29" s="390">
        <v>0.39583333333333331</v>
      </c>
      <c r="C29" s="379" t="s">
        <v>201</v>
      </c>
      <c r="D29" s="398"/>
      <c r="E29" s="399" t="s">
        <v>198</v>
      </c>
      <c r="F29" s="380" t="s">
        <v>178</v>
      </c>
      <c r="H29" s="369" t="s">
        <v>202</v>
      </c>
    </row>
    <row r="30" spans="2:11" ht="16" thickBot="1">
      <c r="B30" s="225">
        <v>0.39930555555555558</v>
      </c>
      <c r="C30" s="400"/>
      <c r="D30" s="401"/>
      <c r="E30" s="402"/>
      <c r="F30" s="357"/>
      <c r="H30" s="369"/>
    </row>
    <row r="31" spans="2:11" ht="16" thickBot="1">
      <c r="B31" s="225">
        <v>0.40277777777777773</v>
      </c>
      <c r="C31" s="366"/>
      <c r="D31" s="348" t="s">
        <v>203</v>
      </c>
      <c r="E31" s="353"/>
      <c r="F31" s="357"/>
      <c r="H31" s="369" t="s">
        <v>204</v>
      </c>
    </row>
    <row r="32" spans="2:11" ht="16" thickBot="1">
      <c r="B32" s="225">
        <v>0.40625</v>
      </c>
      <c r="C32" s="403" t="s">
        <v>136</v>
      </c>
      <c r="D32" s="396"/>
      <c r="E32" s="404"/>
      <c r="F32" s="357"/>
      <c r="H32" s="369" t="s">
        <v>205</v>
      </c>
    </row>
    <row r="33" spans="2:9" ht="16" thickBot="1">
      <c r="B33" s="390">
        <v>0.40972222222222227</v>
      </c>
      <c r="C33" s="405"/>
      <c r="D33" s="363"/>
      <c r="E33" s="348" t="s">
        <v>203</v>
      </c>
      <c r="F33" s="357"/>
      <c r="H33" s="387" t="s">
        <v>206</v>
      </c>
    </row>
    <row r="34" spans="2:9" ht="16" thickBot="1">
      <c r="B34" s="225">
        <v>0.41319444444444442</v>
      </c>
      <c r="C34" s="406"/>
      <c r="D34" s="364" t="s">
        <v>138</v>
      </c>
      <c r="E34" s="402"/>
      <c r="F34" s="354"/>
      <c r="H34" s="407" t="s">
        <v>207</v>
      </c>
    </row>
    <row r="35" spans="2:9" ht="16" thickBot="1">
      <c r="B35" s="225">
        <v>0.41666666666666669</v>
      </c>
      <c r="C35" s="142"/>
      <c r="D35" s="378"/>
      <c r="E35" s="408"/>
      <c r="F35" s="354"/>
    </row>
    <row r="36" spans="2:9" ht="16" thickBot="1">
      <c r="B36" s="225">
        <v>0.4201388888888889</v>
      </c>
      <c r="C36" s="142"/>
      <c r="D36" s="409"/>
      <c r="E36" s="398" t="s">
        <v>181</v>
      </c>
      <c r="F36" s="354"/>
      <c r="H36" s="410" t="s">
        <v>208</v>
      </c>
    </row>
    <row r="37" spans="2:9" ht="16" thickBot="1">
      <c r="B37" s="225">
        <v>0.4236111111111111</v>
      </c>
      <c r="C37" s="142"/>
      <c r="D37" s="411"/>
      <c r="E37" s="360" t="s">
        <v>183</v>
      </c>
      <c r="F37" s="354"/>
    </row>
    <row r="38" spans="2:9" ht="14.25" customHeight="1" thickBot="1">
      <c r="B38" s="361">
        <v>0.42708333333333331</v>
      </c>
      <c r="C38" s="358" t="s">
        <v>209</v>
      </c>
      <c r="D38" s="398"/>
      <c r="E38" s="355" t="s">
        <v>139</v>
      </c>
      <c r="F38" s="354"/>
      <c r="H38" s="740" t="s">
        <v>210</v>
      </c>
    </row>
    <row r="39" spans="2:9" ht="16" thickBot="1">
      <c r="B39" s="225">
        <v>0.43055555555555558</v>
      </c>
      <c r="C39" s="362"/>
      <c r="D39" s="401"/>
      <c r="E39" s="368"/>
      <c r="F39" s="354"/>
      <c r="H39" s="740"/>
    </row>
    <row r="40" spans="2:9" ht="16" customHeight="1" thickBot="1">
      <c r="B40" s="225">
        <v>0.43402777777777773</v>
      </c>
      <c r="C40" s="412"/>
      <c r="D40" s="367" t="s">
        <v>142</v>
      </c>
      <c r="E40" s="355"/>
      <c r="F40" s="354"/>
    </row>
    <row r="41" spans="2:9" ht="15.75" customHeight="1" thickBot="1">
      <c r="B41" s="225">
        <v>0.4375</v>
      </c>
      <c r="C41" s="255"/>
      <c r="D41" s="381"/>
      <c r="E41" s="413"/>
      <c r="F41" s="354"/>
      <c r="H41" s="414"/>
    </row>
    <row r="42" spans="2:9" ht="15" customHeight="1">
      <c r="B42" s="225">
        <v>0.44097222222222227</v>
      </c>
      <c r="C42" s="142"/>
      <c r="D42" s="415"/>
      <c r="E42" s="398" t="s">
        <v>181</v>
      </c>
      <c r="F42" s="374" t="s">
        <v>140</v>
      </c>
      <c r="H42" s="416"/>
    </row>
    <row r="43" spans="2:9" ht="15.75" customHeight="1" thickBot="1">
      <c r="B43" s="225">
        <v>0.44444444444444442</v>
      </c>
      <c r="C43" s="417"/>
      <c r="D43" s="415"/>
      <c r="E43" s="360" t="s">
        <v>183</v>
      </c>
      <c r="F43" s="378"/>
      <c r="H43" s="414"/>
    </row>
    <row r="44" spans="2:9" ht="16" thickBot="1">
      <c r="B44" s="376">
        <v>0.44791666666666669</v>
      </c>
      <c r="C44" s="418"/>
      <c r="D44" s="377"/>
      <c r="E44" s="358" t="s">
        <v>143</v>
      </c>
      <c r="F44" s="355"/>
    </row>
    <row r="45" spans="2:9" ht="16" thickBot="1">
      <c r="B45" s="225">
        <v>0.4513888888888889</v>
      </c>
      <c r="C45" s="379" t="s">
        <v>211</v>
      </c>
      <c r="D45" s="380" t="s">
        <v>178</v>
      </c>
      <c r="E45" s="381"/>
      <c r="F45" s="378"/>
    </row>
    <row r="46" spans="2:9" ht="16" thickBot="1">
      <c r="B46" s="225">
        <v>0.4548611111111111</v>
      </c>
      <c r="C46" s="382"/>
      <c r="D46" s="383"/>
      <c r="E46" s="381"/>
      <c r="F46" s="419"/>
    </row>
    <row r="47" spans="2:9" ht="16" thickBot="1">
      <c r="B47" s="225">
        <v>0.45833333333333331</v>
      </c>
      <c r="C47" s="420"/>
      <c r="D47" s="395" t="s">
        <v>212</v>
      </c>
      <c r="E47" s="386"/>
      <c r="F47" s="421" t="s">
        <v>178</v>
      </c>
      <c r="I47" s="629"/>
    </row>
    <row r="48" spans="2:9" ht="16" thickBot="1">
      <c r="B48" s="225">
        <v>0.46180555555555558</v>
      </c>
      <c r="C48" s="388"/>
      <c r="D48" s="396"/>
      <c r="E48" s="404"/>
      <c r="F48" s="422" t="s">
        <v>144</v>
      </c>
      <c r="I48" s="670"/>
    </row>
    <row r="49" spans="2:9" ht="16" thickBot="1">
      <c r="B49" s="390">
        <v>0.46527777777777773</v>
      </c>
      <c r="C49" s="423" t="s">
        <v>213</v>
      </c>
      <c r="D49" s="377"/>
      <c r="E49" s="395" t="s">
        <v>212</v>
      </c>
      <c r="F49" s="381"/>
      <c r="I49" s="670"/>
    </row>
    <row r="50" spans="2:9" ht="16" thickBot="1">
      <c r="B50" s="225">
        <v>0.46875</v>
      </c>
      <c r="C50" s="400"/>
      <c r="D50" s="393"/>
      <c r="E50" s="402"/>
      <c r="F50" s="370"/>
      <c r="I50" s="670"/>
    </row>
    <row r="51" spans="2:9" ht="16" thickBot="1">
      <c r="B51" s="225">
        <v>0.47222222222222227</v>
      </c>
      <c r="C51" s="412"/>
      <c r="D51" s="423" t="s">
        <v>214</v>
      </c>
      <c r="E51" s="353"/>
      <c r="F51" s="424"/>
      <c r="I51" s="670"/>
    </row>
    <row r="52" spans="2:9" ht="16" thickBot="1">
      <c r="B52" s="225">
        <v>0.47569444444444442</v>
      </c>
      <c r="C52" s="255"/>
      <c r="D52" s="425"/>
      <c r="E52" s="404"/>
      <c r="F52" s="398"/>
      <c r="I52" s="670"/>
    </row>
    <row r="53" spans="2:9" ht="16" thickBot="1">
      <c r="B53" s="390">
        <v>0.47916666666666669</v>
      </c>
      <c r="C53" s="142"/>
      <c r="D53" s="419"/>
      <c r="E53" s="348" t="s">
        <v>214</v>
      </c>
      <c r="F53" s="380" t="s">
        <v>178</v>
      </c>
    </row>
    <row r="54" spans="2:9">
      <c r="B54" s="225">
        <v>0.4826388888888889</v>
      </c>
      <c r="D54" s="364" t="s">
        <v>147</v>
      </c>
      <c r="E54" s="389"/>
      <c r="F54" s="357"/>
    </row>
    <row r="55" spans="2:9" ht="16" thickBot="1">
      <c r="B55" s="225">
        <v>0.4861111111111111</v>
      </c>
      <c r="C55" s="426"/>
      <c r="D55" s="368"/>
      <c r="E55" s="427"/>
      <c r="F55" s="357"/>
    </row>
    <row r="56" spans="2:9" ht="16" thickBot="1">
      <c r="B56" s="235">
        <v>0.48958333333333331</v>
      </c>
      <c r="D56" s="355"/>
      <c r="E56" s="398" t="s">
        <v>181</v>
      </c>
      <c r="F56" s="357"/>
    </row>
    <row r="57" spans="2:9" ht="15.75" customHeight="1" thickBot="1">
      <c r="B57" s="237">
        <v>0.49305555555555558</v>
      </c>
      <c r="D57" s="372"/>
      <c r="E57" s="360" t="s">
        <v>183</v>
      </c>
      <c r="F57" s="357"/>
    </row>
    <row r="58" spans="2:9" ht="16" thickBot="1">
      <c r="B58" s="361">
        <v>0.49652777777777773</v>
      </c>
      <c r="C58" s="379" t="s">
        <v>215</v>
      </c>
      <c r="D58" s="377"/>
      <c r="E58" s="428" t="s">
        <v>148</v>
      </c>
      <c r="F58" s="357"/>
    </row>
    <row r="59" spans="2:9" ht="16" thickBot="1">
      <c r="B59" s="225">
        <v>0.5</v>
      </c>
      <c r="C59" s="382"/>
      <c r="D59" s="393"/>
      <c r="E59" s="429"/>
      <c r="F59" s="357"/>
    </row>
    <row r="60" spans="2:9" ht="16" thickBot="1">
      <c r="B60" s="235">
        <v>0.50347222222222221</v>
      </c>
      <c r="C60" s="366"/>
      <c r="D60" s="395" t="s">
        <v>216</v>
      </c>
      <c r="E60" s="409"/>
      <c r="F60" s="357"/>
    </row>
    <row r="61" spans="2:9" ht="16" thickBot="1">
      <c r="B61" s="237">
        <v>0.50694444444444442</v>
      </c>
      <c r="D61" s="396"/>
      <c r="E61" s="359"/>
      <c r="F61" s="357"/>
      <c r="H61" s="430"/>
    </row>
    <row r="62" spans="2:9" ht="16" thickBot="1">
      <c r="B62" s="390">
        <v>0.51041666666666663</v>
      </c>
      <c r="C62" s="351"/>
      <c r="D62" s="363"/>
      <c r="E62" s="379" t="s">
        <v>216</v>
      </c>
      <c r="F62" s="364" t="s">
        <v>149</v>
      </c>
      <c r="H62" s="430"/>
    </row>
    <row r="63" spans="2:9">
      <c r="B63" s="225">
        <v>0.51388888888888895</v>
      </c>
      <c r="C63" s="351"/>
      <c r="D63" s="348" t="s">
        <v>217</v>
      </c>
      <c r="E63" s="431"/>
      <c r="F63" s="368"/>
      <c r="H63" s="430"/>
    </row>
    <row r="64" spans="2:9" ht="16" thickBot="1">
      <c r="B64" s="225">
        <v>0.51736111111111105</v>
      </c>
      <c r="C64" s="351"/>
      <c r="D64" s="396"/>
      <c r="E64" s="427"/>
      <c r="F64" s="368"/>
      <c r="H64" s="430"/>
    </row>
    <row r="65" spans="2:8" ht="16" thickBot="1">
      <c r="B65" s="390">
        <v>0.52083333333333337</v>
      </c>
      <c r="C65" s="111"/>
      <c r="D65" s="202" t="s">
        <v>134</v>
      </c>
      <c r="E65" s="391" t="s">
        <v>218</v>
      </c>
      <c r="F65" s="432"/>
    </row>
    <row r="66" spans="2:8" ht="16" thickBot="1">
      <c r="B66" s="235">
        <v>0.52430555555555558</v>
      </c>
      <c r="C66" s="351"/>
      <c r="D66" s="433" t="s">
        <v>134</v>
      </c>
      <c r="E66" s="394"/>
      <c r="F66" s="398"/>
    </row>
    <row r="67" spans="2:8">
      <c r="B67" s="434">
        <v>0.52777777777777779</v>
      </c>
      <c r="C67" s="435"/>
      <c r="D67" s="436" t="s">
        <v>134</v>
      </c>
      <c r="E67" s="202" t="s">
        <v>134</v>
      </c>
      <c r="F67" s="325" t="s">
        <v>134</v>
      </c>
    </row>
    <row r="68" spans="2:8">
      <c r="B68" s="437">
        <v>0.53125</v>
      </c>
      <c r="C68" s="438"/>
      <c r="D68" s="436" t="s">
        <v>134</v>
      </c>
      <c r="E68" s="433" t="s">
        <v>134</v>
      </c>
      <c r="F68" s="439" t="s">
        <v>134</v>
      </c>
    </row>
    <row r="69" spans="2:8">
      <c r="B69" s="437">
        <v>0.53472222222222221</v>
      </c>
      <c r="C69" s="438"/>
      <c r="D69" s="436" t="s">
        <v>134</v>
      </c>
      <c r="E69" s="433" t="s">
        <v>134</v>
      </c>
      <c r="F69" s="439" t="s">
        <v>134</v>
      </c>
    </row>
    <row r="70" spans="2:8">
      <c r="B70" s="437">
        <v>0.53819444444444442</v>
      </c>
      <c r="C70" s="440" t="s">
        <v>135</v>
      </c>
      <c r="D70" s="436" t="s">
        <v>134</v>
      </c>
      <c r="E70" s="433" t="s">
        <v>134</v>
      </c>
      <c r="F70" s="439" t="s">
        <v>134</v>
      </c>
    </row>
    <row r="71" spans="2:8">
      <c r="B71" s="437">
        <v>4.1666666666666664E-2</v>
      </c>
      <c r="C71" s="438"/>
      <c r="D71" s="436" t="s">
        <v>134</v>
      </c>
      <c r="E71" s="433" t="s">
        <v>134</v>
      </c>
      <c r="F71" s="439" t="s">
        <v>134</v>
      </c>
    </row>
    <row r="72" spans="2:8">
      <c r="B72" s="437">
        <v>4.5138888888888888E-2</v>
      </c>
      <c r="C72" s="438"/>
      <c r="D72" s="436" t="s">
        <v>134</v>
      </c>
      <c r="E72" s="433" t="s">
        <v>134</v>
      </c>
      <c r="F72" s="439" t="s">
        <v>134</v>
      </c>
    </row>
    <row r="73" spans="2:8" ht="16" thickBot="1">
      <c r="B73" s="441">
        <v>4.8611111111111112E-2</v>
      </c>
      <c r="C73" s="442"/>
      <c r="D73" s="436" t="s">
        <v>134</v>
      </c>
      <c r="E73" s="433" t="s">
        <v>134</v>
      </c>
      <c r="F73" s="439" t="s">
        <v>134</v>
      </c>
    </row>
    <row r="74" spans="2:8" ht="16" thickBot="1">
      <c r="B74" s="237">
        <v>4.8611111111111112E-2</v>
      </c>
      <c r="D74" s="443" t="s">
        <v>134</v>
      </c>
      <c r="E74" s="433" t="s">
        <v>134</v>
      </c>
      <c r="F74" s="439" t="s">
        <v>134</v>
      </c>
      <c r="H74" s="730" t="s">
        <v>137</v>
      </c>
    </row>
    <row r="75" spans="2:8" ht="16" thickBot="1">
      <c r="B75" s="239">
        <v>5.5555555555555552E-2</v>
      </c>
      <c r="C75" s="444"/>
      <c r="D75" s="409" t="s">
        <v>151</v>
      </c>
      <c r="E75" s="433" t="s">
        <v>134</v>
      </c>
      <c r="F75" s="439" t="s">
        <v>134</v>
      </c>
      <c r="H75" s="731"/>
    </row>
    <row r="76" spans="2:8" ht="16" thickBot="1">
      <c r="B76" s="225">
        <v>5.9027777777777783E-2</v>
      </c>
      <c r="C76" s="444"/>
      <c r="D76" s="429"/>
      <c r="E76" s="445" t="s">
        <v>134</v>
      </c>
      <c r="F76" s="439" t="s">
        <v>134</v>
      </c>
    </row>
    <row r="77" spans="2:8">
      <c r="B77" s="225">
        <v>6.25E-2</v>
      </c>
      <c r="C77" s="192"/>
      <c r="D77" s="378"/>
      <c r="E77" s="446" t="s">
        <v>106</v>
      </c>
      <c r="F77" s="380" t="s">
        <v>178</v>
      </c>
    </row>
    <row r="78" spans="2:8" ht="16" thickBot="1">
      <c r="B78" s="225">
        <v>6.5972222222222224E-2</v>
      </c>
      <c r="C78" s="447"/>
      <c r="D78" s="384"/>
      <c r="E78" s="448"/>
      <c r="F78" s="357"/>
    </row>
    <row r="79" spans="2:8" ht="16" thickBot="1">
      <c r="B79" s="361">
        <v>6.9444444444444434E-2</v>
      </c>
      <c r="C79" s="358" t="s">
        <v>158</v>
      </c>
      <c r="D79" s="398"/>
      <c r="E79" s="347" t="s">
        <v>152</v>
      </c>
      <c r="F79" s="357"/>
    </row>
    <row r="80" spans="2:8" ht="16" thickBot="1">
      <c r="B80" s="225">
        <v>7.2916666666666671E-2</v>
      </c>
      <c r="C80" s="362"/>
      <c r="D80" s="401"/>
      <c r="E80" s="352"/>
      <c r="F80" s="357"/>
    </row>
    <row r="81" spans="2:8" ht="17" thickBot="1">
      <c r="B81" s="225">
        <v>7.6388888888888895E-2</v>
      </c>
      <c r="C81" s="419"/>
      <c r="D81" s="449" t="s">
        <v>159</v>
      </c>
      <c r="E81" s="450"/>
      <c r="F81" s="357"/>
      <c r="H81" s="130"/>
    </row>
    <row r="82" spans="2:8" ht="16" thickBot="1">
      <c r="B82" s="225">
        <v>7.9861111111111105E-2</v>
      </c>
      <c r="C82" s="451"/>
      <c r="D82" s="381"/>
      <c r="E82" s="452"/>
      <c r="F82" s="383"/>
      <c r="H82" s="130"/>
    </row>
    <row r="83" spans="2:8" ht="16" thickBot="1">
      <c r="B83" s="225">
        <v>8.3333333333333329E-2</v>
      </c>
      <c r="C83" s="453"/>
      <c r="D83" s="454"/>
      <c r="E83" s="398" t="s">
        <v>181</v>
      </c>
      <c r="F83" s="428" t="s">
        <v>153</v>
      </c>
      <c r="H83" s="426"/>
    </row>
    <row r="84" spans="2:8" ht="16" thickBot="1">
      <c r="B84" s="225">
        <v>8.6805555555555566E-2</v>
      </c>
      <c r="C84" s="374" t="s">
        <v>164</v>
      </c>
      <c r="D84" s="455"/>
      <c r="E84" s="360" t="s">
        <v>183</v>
      </c>
      <c r="F84" s="378"/>
    </row>
    <row r="85" spans="2:8" ht="17" thickBot="1">
      <c r="B85" s="376">
        <v>9.0277777777777776E-2</v>
      </c>
      <c r="C85" s="384"/>
      <c r="D85" s="404"/>
      <c r="E85" s="456" t="s">
        <v>219</v>
      </c>
      <c r="F85" s="368"/>
    </row>
    <row r="86" spans="2:8" ht="16" thickBot="1">
      <c r="B86" s="225">
        <v>9.375E-2</v>
      </c>
      <c r="C86" s="419"/>
      <c r="D86" s="364" t="s">
        <v>165</v>
      </c>
      <c r="E86" s="370"/>
      <c r="F86" s="432"/>
    </row>
    <row r="87" spans="2:8" ht="18" customHeight="1" thickBot="1">
      <c r="B87" s="225">
        <v>9.7222222222222224E-2</v>
      </c>
      <c r="C87" s="255"/>
      <c r="D87" s="378"/>
      <c r="E87" s="370"/>
      <c r="F87" s="404"/>
    </row>
    <row r="88" spans="2:8" ht="17.25" customHeight="1" thickBot="1">
      <c r="B88" s="225">
        <v>0.10069444444444443</v>
      </c>
      <c r="C88" s="192"/>
      <c r="D88" s="378"/>
      <c r="E88" s="424"/>
      <c r="F88" s="350" t="s">
        <v>178</v>
      </c>
    </row>
    <row r="89" spans="2:8" ht="17" thickBot="1">
      <c r="B89" s="225">
        <v>0.10416666666666667</v>
      </c>
      <c r="C89" s="192"/>
      <c r="D89" s="378"/>
      <c r="E89" s="404"/>
      <c r="F89" s="457" t="s">
        <v>220</v>
      </c>
    </row>
    <row r="90" spans="2:8" ht="16" thickBot="1">
      <c r="B90" s="361">
        <v>0.1076388888888889</v>
      </c>
      <c r="C90" s="157"/>
      <c r="D90" s="398"/>
      <c r="E90" s="374" t="s">
        <v>221</v>
      </c>
      <c r="F90" s="370"/>
    </row>
    <row r="91" spans="2:8">
      <c r="B91" s="225">
        <v>0.1111111111111111</v>
      </c>
      <c r="C91" s="379" t="s">
        <v>222</v>
      </c>
      <c r="D91" s="380" t="s">
        <v>178</v>
      </c>
      <c r="E91" s="378"/>
      <c r="F91" s="370"/>
    </row>
    <row r="92" spans="2:8" ht="16" thickBot="1">
      <c r="B92" s="225">
        <v>0.11458333333333333</v>
      </c>
      <c r="C92" s="382"/>
      <c r="D92" s="383"/>
      <c r="E92" s="428"/>
      <c r="F92" s="424"/>
    </row>
    <row r="93" spans="2:8" ht="16" thickBot="1">
      <c r="B93" s="225">
        <v>0.11805555555555557</v>
      </c>
      <c r="C93" s="412"/>
      <c r="D93" s="423" t="s">
        <v>223</v>
      </c>
      <c r="E93" s="359"/>
      <c r="F93" s="404"/>
    </row>
    <row r="94" spans="2:8" ht="16" thickBot="1">
      <c r="B94" s="225">
        <v>0.12152777777777778</v>
      </c>
      <c r="C94" s="388"/>
      <c r="D94" s="394"/>
      <c r="E94" s="397"/>
      <c r="F94" s="364" t="s">
        <v>167</v>
      </c>
    </row>
    <row r="95" spans="2:8" ht="16" thickBot="1">
      <c r="B95" s="390">
        <v>0.125</v>
      </c>
      <c r="C95" s="379" t="s">
        <v>224</v>
      </c>
      <c r="D95" s="398"/>
      <c r="E95" s="379" t="s">
        <v>223</v>
      </c>
      <c r="F95" s="368"/>
    </row>
    <row r="96" spans="2:8" ht="16" thickBot="1">
      <c r="B96" s="225">
        <v>0.12847222222222224</v>
      </c>
      <c r="C96" s="382"/>
      <c r="D96" s="401"/>
      <c r="E96" s="431"/>
      <c r="F96" s="368"/>
    </row>
    <row r="97" spans="2:8" ht="16" thickBot="1">
      <c r="B97" s="225">
        <v>0.13194444444444445</v>
      </c>
      <c r="C97" s="412"/>
      <c r="D97" s="391" t="s">
        <v>225</v>
      </c>
      <c r="E97" s="427"/>
      <c r="F97" s="432"/>
    </row>
    <row r="98" spans="2:8" ht="16" thickBot="1">
      <c r="B98" s="225">
        <v>0.13541666666666666</v>
      </c>
      <c r="C98" s="358" t="s">
        <v>226</v>
      </c>
      <c r="D98" s="425"/>
      <c r="E98" s="458"/>
      <c r="F98" s="404"/>
    </row>
    <row r="99" spans="2:8" ht="16" thickBot="1">
      <c r="B99" s="390">
        <v>0.1388888888888889</v>
      </c>
      <c r="C99" s="362"/>
      <c r="D99" s="459"/>
      <c r="E99" s="379" t="s">
        <v>225</v>
      </c>
      <c r="F99" s="380" t="s">
        <v>178</v>
      </c>
    </row>
    <row r="100" spans="2:8" ht="16" thickBot="1">
      <c r="B100" s="225">
        <v>0.1423611111111111</v>
      </c>
      <c r="C100" s="419"/>
      <c r="D100" s="358" t="s">
        <v>227</v>
      </c>
      <c r="E100" s="431"/>
      <c r="F100" s="357"/>
    </row>
    <row r="101" spans="2:8" ht="16" thickBot="1">
      <c r="B101" s="225">
        <v>0.14583333333333334</v>
      </c>
      <c r="C101" s="192"/>
      <c r="D101" s="460"/>
      <c r="E101" s="427"/>
      <c r="F101" s="357"/>
    </row>
    <row r="102" spans="2:8">
      <c r="B102" s="225">
        <v>0.14930555555555555</v>
      </c>
      <c r="C102" s="192"/>
      <c r="D102" s="460"/>
      <c r="E102" s="398" t="s">
        <v>181</v>
      </c>
      <c r="F102" s="357"/>
    </row>
    <row r="103" spans="2:8" ht="16" thickBot="1">
      <c r="B103" s="225">
        <v>0.15277777777777776</v>
      </c>
      <c r="C103" s="192"/>
      <c r="D103" s="460"/>
      <c r="E103" s="360" t="s">
        <v>183</v>
      </c>
      <c r="F103" s="357"/>
    </row>
    <row r="104" spans="2:8" ht="17" thickBot="1">
      <c r="B104" s="376">
        <v>0.15625</v>
      </c>
      <c r="C104" s="142"/>
      <c r="D104" s="398"/>
      <c r="E104" s="449" t="s">
        <v>228</v>
      </c>
      <c r="F104" s="357"/>
    </row>
    <row r="105" spans="2:8" ht="18" customHeight="1" thickBot="1">
      <c r="B105" s="225">
        <v>0.15972222222222224</v>
      </c>
      <c r="C105" s="142"/>
      <c r="D105" s="401"/>
      <c r="E105" s="381"/>
      <c r="F105" s="357"/>
    </row>
    <row r="106" spans="2:8" ht="13.5" customHeight="1" thickBot="1">
      <c r="B106" s="225">
        <v>0.16319444444444445</v>
      </c>
      <c r="C106" s="417"/>
      <c r="D106" s="374" t="s">
        <v>229</v>
      </c>
      <c r="E106" s="381"/>
      <c r="F106" s="383"/>
    </row>
    <row r="107" spans="2:8" ht="16" customHeight="1" thickBot="1">
      <c r="B107" s="225">
        <v>0.16666666666666666</v>
      </c>
      <c r="C107" s="192"/>
      <c r="D107" s="461"/>
      <c r="E107" s="362"/>
      <c r="F107" s="404"/>
    </row>
    <row r="108" spans="2:8" ht="16">
      <c r="B108" s="225">
        <v>0.17013888888888887</v>
      </c>
      <c r="C108" s="192"/>
      <c r="D108" s="378"/>
      <c r="E108" s="398" t="s">
        <v>181</v>
      </c>
      <c r="F108" s="462" t="s">
        <v>230</v>
      </c>
    </row>
    <row r="109" spans="2:8" ht="16" thickBot="1">
      <c r="B109" s="225">
        <v>0.17361111111111113</v>
      </c>
      <c r="C109" s="192"/>
      <c r="D109" s="378"/>
      <c r="E109" s="360" t="s">
        <v>183</v>
      </c>
      <c r="F109" s="370"/>
      <c r="H109" s="463"/>
    </row>
    <row r="110" spans="2:8" ht="16" thickBot="1">
      <c r="B110" s="361">
        <v>0.17708333333333334</v>
      </c>
      <c r="C110" s="111"/>
      <c r="D110" s="398"/>
      <c r="E110" s="374" t="s">
        <v>231</v>
      </c>
      <c r="F110" s="370"/>
    </row>
    <row r="111" spans="2:8" ht="16" thickBot="1">
      <c r="B111" s="225">
        <v>0.18055555555555555</v>
      </c>
      <c r="C111" s="111"/>
      <c r="D111" s="380" t="s">
        <v>178</v>
      </c>
      <c r="E111" s="378"/>
      <c r="F111" s="424"/>
    </row>
    <row r="112" spans="2:8">
      <c r="B112" s="225">
        <v>0.18402777777777779</v>
      </c>
      <c r="C112" s="111"/>
      <c r="D112" s="348" t="s">
        <v>232</v>
      </c>
      <c r="E112" s="428"/>
      <c r="F112" s="398"/>
    </row>
    <row r="113" spans="2:8" ht="16" thickBot="1">
      <c r="B113" s="225">
        <v>0.1875</v>
      </c>
      <c r="C113" s="111"/>
      <c r="D113" s="396"/>
      <c r="E113" s="464"/>
      <c r="F113" s="401"/>
    </row>
    <row r="114" spans="2:8" ht="16" thickBot="1">
      <c r="B114" s="390">
        <v>0.19097222222222221</v>
      </c>
      <c r="C114" s="192"/>
      <c r="D114" s="458"/>
      <c r="E114" s="379" t="s">
        <v>232</v>
      </c>
      <c r="F114" s="364" t="s">
        <v>233</v>
      </c>
    </row>
    <row r="115" spans="2:8">
      <c r="B115" s="225">
        <v>0.19444444444444445</v>
      </c>
      <c r="C115" s="192"/>
      <c r="D115" s="391" t="s">
        <v>234</v>
      </c>
      <c r="E115" s="431"/>
      <c r="F115" s="368"/>
      <c r="H115" s="130"/>
    </row>
    <row r="116" spans="2:8" ht="16" thickBot="1">
      <c r="B116" s="225">
        <v>0.19791666666666666</v>
      </c>
      <c r="C116" s="192"/>
      <c r="D116" s="425"/>
      <c r="E116" s="431"/>
      <c r="F116" s="368"/>
      <c r="H116" s="130"/>
    </row>
    <row r="117" spans="2:8" ht="16" thickBot="1">
      <c r="B117" s="390">
        <v>0.20138888888888887</v>
      </c>
      <c r="C117" s="142"/>
      <c r="D117" s="380" t="s">
        <v>178</v>
      </c>
      <c r="E117" s="348" t="s">
        <v>234</v>
      </c>
      <c r="F117" s="432"/>
      <c r="H117" s="141"/>
    </row>
    <row r="118" spans="2:8" ht="16" thickBot="1">
      <c r="B118" s="465">
        <v>0.20486111111111113</v>
      </c>
      <c r="C118" s="453"/>
      <c r="D118" s="466"/>
      <c r="E118" s="431"/>
      <c r="F118" s="350" t="s">
        <v>178</v>
      </c>
    </row>
    <row r="119" spans="2:8" ht="16" thickBot="1">
      <c r="B119" s="467">
        <v>0.20833333333333334</v>
      </c>
      <c r="C119" s="298" t="s">
        <v>102</v>
      </c>
      <c r="D119" s="339" t="s">
        <v>102</v>
      </c>
      <c r="E119" s="339" t="s">
        <v>102</v>
      </c>
      <c r="F119" s="299" t="s">
        <v>102</v>
      </c>
    </row>
    <row r="120" spans="2:8" ht="16" thickBot="1">
      <c r="B120" s="468">
        <v>0.20833333333333334</v>
      </c>
      <c r="C120" s="301" t="s">
        <v>154</v>
      </c>
      <c r="D120" s="303" t="s">
        <v>154</v>
      </c>
      <c r="E120" s="303" t="s">
        <v>154</v>
      </c>
      <c r="F120" s="304" t="s">
        <v>154</v>
      </c>
    </row>
  </sheetData>
  <sheetProtection algorithmName="SHA-512" hashValue="7liDtMwDMk78t4HYpOBhKMh2IP8U8czNDlv1M+OsMLHZQLsVqlnd7LhRVoiGO8dkHOzaduiZVjKgQcyGt/kqTQ==" saltValue="AgPLEL04bd4kWxibjtlfhQ==" spinCount="100000" sheet="1" objects="1" scenarios="1"/>
  <mergeCells count="7">
    <mergeCell ref="H74:H75"/>
    <mergeCell ref="C2:F2"/>
    <mergeCell ref="C3:F4"/>
    <mergeCell ref="I47:I52"/>
    <mergeCell ref="H8:H10"/>
    <mergeCell ref="H12:H13"/>
    <mergeCell ref="H38:H39"/>
  </mergeCells>
  <phoneticPr fontId="9" type="noConversion"/>
  <pageMargins left="0.7" right="0.7" top="0.75" bottom="0.75" header="0.3" footer="0.3"/>
  <pageSetup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A7DDC-6C7D-42C9-A5AF-2CC0A8B76E2C}">
  <sheetPr>
    <tabColor theme="2" tint="0.39997558519241921"/>
  </sheetPr>
  <dimension ref="B1:L130"/>
  <sheetViews>
    <sheetView showGridLines="0" topLeftCell="A80" zoomScale="110" zoomScaleNormal="110" workbookViewId="0">
      <selection activeCell="E134" sqref="E134"/>
    </sheetView>
  </sheetViews>
  <sheetFormatPr baseColWidth="10" defaultColWidth="8.83203125" defaultRowHeight="15"/>
  <cols>
    <col min="1" max="1" width="6.6640625" style="199" customWidth="1"/>
    <col min="2" max="2" width="12.83203125" style="198" customWidth="1"/>
    <col min="3" max="3" width="22.5" style="199" customWidth="1"/>
    <col min="4" max="4" width="22.5" style="200" customWidth="1"/>
    <col min="5" max="5" width="27.5" style="200" customWidth="1"/>
    <col min="6" max="6" width="22.5" style="200" customWidth="1"/>
    <col min="7" max="7" width="4.6640625" style="199" customWidth="1"/>
    <col min="8" max="8" width="73.83203125" style="199" customWidth="1"/>
    <col min="9" max="9" width="12" style="199" customWidth="1"/>
    <col min="10" max="11" width="8.83203125" style="199"/>
    <col min="12" max="12" width="11.33203125" style="199" bestFit="1" customWidth="1"/>
    <col min="13" max="16384" width="8.83203125" style="199"/>
  </cols>
  <sheetData>
    <row r="1" spans="2:12" ht="16" thickBot="1"/>
    <row r="2" spans="2:12" ht="25" thickBot="1">
      <c r="C2" s="720" t="s">
        <v>235</v>
      </c>
      <c r="D2" s="721"/>
      <c r="E2" s="721"/>
      <c r="F2" s="722"/>
      <c r="G2" s="201"/>
    </row>
    <row r="3" spans="2:12" ht="15" customHeight="1">
      <c r="C3" s="723" t="s">
        <v>236</v>
      </c>
      <c r="D3" s="724"/>
      <c r="E3" s="724"/>
      <c r="F3" s="724"/>
    </row>
    <row r="4" spans="2:12" ht="51.75" customHeight="1" thickBot="1">
      <c r="C4" s="725"/>
      <c r="D4" s="725"/>
      <c r="E4" s="725"/>
      <c r="F4" s="725"/>
    </row>
    <row r="5" spans="2:12">
      <c r="B5" s="202"/>
      <c r="C5" s="325"/>
      <c r="D5" s="202"/>
      <c r="E5" s="202"/>
      <c r="F5" s="326"/>
    </row>
    <row r="6" spans="2:12" ht="59.25" customHeight="1" thickBot="1">
      <c r="B6" s="205" t="s">
        <v>94</v>
      </c>
      <c r="C6" s="328" t="s">
        <v>170</v>
      </c>
      <c r="D6" s="329" t="s">
        <v>171</v>
      </c>
      <c r="E6" s="207" t="s">
        <v>172</v>
      </c>
      <c r="F6" s="330" t="s">
        <v>173</v>
      </c>
    </row>
    <row r="7" spans="2:12" ht="16" thickBot="1">
      <c r="B7" s="208"/>
      <c r="C7" s="209" t="s">
        <v>99</v>
      </c>
      <c r="D7" s="210" t="s">
        <v>100</v>
      </c>
      <c r="E7" s="209" t="s">
        <v>101</v>
      </c>
      <c r="F7" s="209" t="s">
        <v>174</v>
      </c>
      <c r="H7" s="334" t="s">
        <v>175</v>
      </c>
    </row>
    <row r="8" spans="2:12" ht="16" customHeight="1" thickBot="1">
      <c r="B8" s="211">
        <v>0.3125</v>
      </c>
      <c r="C8" s="212"/>
      <c r="D8" s="213"/>
      <c r="E8" s="213"/>
      <c r="F8" s="214"/>
      <c r="H8" s="737" t="s">
        <v>176</v>
      </c>
    </row>
    <row r="9" spans="2:12" ht="16" thickBot="1">
      <c r="B9" s="337">
        <v>0.31944444444444448</v>
      </c>
      <c r="C9" s="216" t="s">
        <v>102</v>
      </c>
      <c r="D9" s="216" t="s">
        <v>102</v>
      </c>
      <c r="E9" s="216" t="s">
        <v>102</v>
      </c>
      <c r="F9" s="216" t="s">
        <v>102</v>
      </c>
      <c r="H9" s="738"/>
    </row>
    <row r="10" spans="2:12" ht="16" thickBot="1">
      <c r="B10" s="341">
        <v>0.3263888888888889</v>
      </c>
      <c r="C10" s="218" t="s">
        <v>103</v>
      </c>
      <c r="D10" s="219" t="s">
        <v>103</v>
      </c>
      <c r="E10" s="218" t="s">
        <v>103</v>
      </c>
      <c r="F10" s="220" t="s">
        <v>103</v>
      </c>
      <c r="G10" s="221"/>
      <c r="H10" s="739"/>
      <c r="K10" s="200"/>
    </row>
    <row r="11" spans="2:12" ht="16" thickBot="1">
      <c r="B11" s="225">
        <v>0.33333333333333331</v>
      </c>
      <c r="C11" s="469"/>
      <c r="D11" s="470" t="s">
        <v>126</v>
      </c>
      <c r="E11" s="348" t="s">
        <v>177</v>
      </c>
      <c r="F11" s="471" t="s">
        <v>178</v>
      </c>
      <c r="G11" s="221"/>
      <c r="H11" s="350" t="s">
        <v>178</v>
      </c>
      <c r="K11" s="200"/>
    </row>
    <row r="12" spans="2:12" ht="16" customHeight="1" thickBot="1">
      <c r="B12" s="225">
        <v>0.33680555555555558</v>
      </c>
      <c r="C12" s="232"/>
      <c r="D12" s="472"/>
      <c r="E12" s="353" t="s">
        <v>179</v>
      </c>
      <c r="F12" s="473"/>
      <c r="G12" s="221"/>
      <c r="H12" s="737" t="s">
        <v>180</v>
      </c>
      <c r="I12" s="226"/>
    </row>
    <row r="13" spans="2:12" ht="16" customHeight="1" thickBot="1">
      <c r="B13" s="225">
        <v>0.34027777777777773</v>
      </c>
      <c r="C13" s="250"/>
      <c r="D13" s="472"/>
      <c r="E13" s="471" t="s">
        <v>106</v>
      </c>
      <c r="F13" s="473"/>
      <c r="G13" s="221"/>
      <c r="H13" s="738"/>
      <c r="I13" s="226"/>
    </row>
    <row r="14" spans="2:12" ht="16" thickBot="1">
      <c r="B14" s="235">
        <v>0.34375</v>
      </c>
      <c r="C14" s="234" t="s">
        <v>130</v>
      </c>
      <c r="D14" s="472"/>
      <c r="E14" s="474"/>
      <c r="F14" s="475" t="s">
        <v>130</v>
      </c>
      <c r="G14" s="221"/>
      <c r="I14" s="226"/>
      <c r="K14" s="229"/>
      <c r="L14" s="229"/>
    </row>
    <row r="15" spans="2:12" ht="16" thickBot="1">
      <c r="B15" s="361">
        <v>0.34722222222222227</v>
      </c>
      <c r="C15" s="476"/>
      <c r="D15" s="477"/>
      <c r="E15" s="478" t="s">
        <v>127</v>
      </c>
      <c r="F15" s="479"/>
      <c r="G15" s="221"/>
      <c r="H15" s="230" t="s">
        <v>184</v>
      </c>
    </row>
    <row r="16" spans="2:12" ht="16" thickBot="1">
      <c r="B16" s="239">
        <v>0.35069444444444442</v>
      </c>
      <c r="C16" s="480"/>
      <c r="D16" s="481" t="s">
        <v>131</v>
      </c>
      <c r="E16" s="482"/>
      <c r="F16" s="483" t="s">
        <v>178</v>
      </c>
      <c r="G16" s="221"/>
      <c r="H16" s="231" t="s">
        <v>237</v>
      </c>
    </row>
    <row r="17" spans="2:11" ht="16" thickBot="1">
      <c r="B17" s="225">
        <v>0.35416666666666669</v>
      </c>
      <c r="C17" s="484"/>
      <c r="D17" s="485"/>
      <c r="E17" s="482"/>
      <c r="F17" s="474"/>
      <c r="G17" s="221"/>
      <c r="H17" s="231" t="s">
        <v>238</v>
      </c>
    </row>
    <row r="18" spans="2:11" ht="16" thickBot="1">
      <c r="B18" s="225">
        <v>0.3576388888888889</v>
      </c>
      <c r="C18" s="232"/>
      <c r="D18" s="486"/>
      <c r="E18" s="487"/>
      <c r="F18" s="474"/>
      <c r="G18" s="221"/>
      <c r="H18" s="230" t="s">
        <v>187</v>
      </c>
    </row>
    <row r="19" spans="2:11" ht="16" thickBot="1">
      <c r="B19" s="235">
        <v>0.3611111111111111</v>
      </c>
      <c r="C19" s="252"/>
      <c r="D19" s="488"/>
      <c r="E19" s="489"/>
      <c r="F19" s="470" t="s">
        <v>128</v>
      </c>
      <c r="H19" s="490" t="s">
        <v>188</v>
      </c>
      <c r="K19" s="229"/>
    </row>
    <row r="20" spans="2:11" ht="16" thickBot="1">
      <c r="B20" s="376">
        <v>0.36458333333333331</v>
      </c>
      <c r="C20" s="491" t="s">
        <v>190</v>
      </c>
      <c r="D20" s="492"/>
      <c r="E20" s="234" t="s">
        <v>132</v>
      </c>
      <c r="F20" s="482"/>
      <c r="H20" s="231" t="s">
        <v>239</v>
      </c>
      <c r="K20" s="229"/>
    </row>
    <row r="21" spans="2:11" ht="16" thickBot="1">
      <c r="B21" s="239">
        <v>0.36805555555555558</v>
      </c>
      <c r="C21" s="493"/>
      <c r="D21" s="494"/>
      <c r="E21" s="495"/>
      <c r="F21" s="482"/>
      <c r="H21" s="231" t="s">
        <v>240</v>
      </c>
    </row>
    <row r="22" spans="2:11" ht="16" thickBot="1">
      <c r="B22" s="225">
        <v>0.37152777777777773</v>
      </c>
      <c r="C22" s="496"/>
      <c r="D22" s="497" t="s">
        <v>193</v>
      </c>
      <c r="E22" s="498"/>
      <c r="F22" s="482"/>
      <c r="H22" s="231" t="s">
        <v>241</v>
      </c>
    </row>
    <row r="23" spans="2:11" ht="16" thickBot="1">
      <c r="B23" s="235">
        <v>0.375</v>
      </c>
      <c r="C23" s="484"/>
      <c r="D23" s="499"/>
      <c r="E23" s="476"/>
      <c r="F23" s="500"/>
      <c r="H23" s="309" t="s">
        <v>192</v>
      </c>
      <c r="K23" s="229"/>
    </row>
    <row r="24" spans="2:11" ht="16" thickBot="1">
      <c r="B24" s="390">
        <v>0.37847222222222227</v>
      </c>
      <c r="C24" s="232"/>
      <c r="D24" s="501"/>
      <c r="E24" s="502" t="s">
        <v>193</v>
      </c>
      <c r="F24" s="234" t="s">
        <v>133</v>
      </c>
      <c r="H24" s="231" t="s">
        <v>242</v>
      </c>
    </row>
    <row r="25" spans="2:11" ht="16" thickBot="1">
      <c r="B25" s="239">
        <v>0.38194444444444442</v>
      </c>
      <c r="C25" s="232"/>
      <c r="D25" s="497" t="s">
        <v>198</v>
      </c>
      <c r="E25" s="491"/>
      <c r="F25" s="495"/>
      <c r="H25" s="259" t="s">
        <v>243</v>
      </c>
    </row>
    <row r="26" spans="2:11" ht="16" thickBot="1">
      <c r="B26" s="225">
        <v>0.38541666666666669</v>
      </c>
      <c r="C26" s="502" t="s">
        <v>201</v>
      </c>
      <c r="D26" s="499"/>
      <c r="E26" s="501"/>
      <c r="F26" s="498"/>
      <c r="K26" s="229"/>
    </row>
    <row r="27" spans="2:11" ht="17" thickBot="1">
      <c r="B27" s="390">
        <v>0.3888888888888889</v>
      </c>
      <c r="C27" s="493"/>
      <c r="D27" s="503"/>
      <c r="E27" s="502" t="s">
        <v>198</v>
      </c>
      <c r="F27" s="476"/>
      <c r="H27" s="246" t="s">
        <v>196</v>
      </c>
    </row>
    <row r="28" spans="2:11" ht="16" thickBot="1">
      <c r="B28" s="225">
        <v>0.3923611111111111</v>
      </c>
      <c r="C28" s="480"/>
      <c r="D28" s="497" t="s">
        <v>203</v>
      </c>
      <c r="E28" s="493"/>
      <c r="F28" s="500"/>
      <c r="H28" s="231" t="s">
        <v>244</v>
      </c>
    </row>
    <row r="29" spans="2:11" ht="16" thickBot="1">
      <c r="B29" s="225">
        <v>0.39583333333333331</v>
      </c>
      <c r="C29" s="504" t="s">
        <v>245</v>
      </c>
      <c r="D29" s="499"/>
      <c r="E29" s="496"/>
      <c r="F29" s="475" t="s">
        <v>141</v>
      </c>
      <c r="H29" s="231" t="s">
        <v>199</v>
      </c>
    </row>
    <row r="30" spans="2:11" ht="16" thickBot="1">
      <c r="B30" s="390">
        <v>0.39930555555555558</v>
      </c>
      <c r="C30" s="505"/>
      <c r="D30" s="506"/>
      <c r="E30" s="497" t="s">
        <v>203</v>
      </c>
      <c r="F30" s="505"/>
      <c r="H30" s="231" t="s">
        <v>200</v>
      </c>
      <c r="K30" s="229"/>
    </row>
    <row r="31" spans="2:11" ht="16" thickBot="1">
      <c r="B31" s="225">
        <v>0.40277777777777773</v>
      </c>
      <c r="C31" s="480"/>
      <c r="D31" s="470" t="s">
        <v>138</v>
      </c>
      <c r="E31" s="499"/>
      <c r="F31" s="471" t="s">
        <v>178</v>
      </c>
      <c r="H31" s="231" t="s">
        <v>202</v>
      </c>
    </row>
    <row r="32" spans="2:11" ht="16" thickBot="1">
      <c r="B32" s="225">
        <v>0.40625</v>
      </c>
      <c r="C32" s="232"/>
      <c r="D32" s="507"/>
      <c r="E32" s="500"/>
      <c r="F32" s="474"/>
      <c r="H32" s="231"/>
    </row>
    <row r="33" spans="2:8" ht="16" thickBot="1">
      <c r="B33" s="225">
        <v>0.40972222222222227</v>
      </c>
      <c r="C33" s="252"/>
      <c r="D33" s="507"/>
      <c r="E33" s="398" t="s">
        <v>181</v>
      </c>
      <c r="F33" s="474"/>
      <c r="H33" s="231" t="s">
        <v>246</v>
      </c>
    </row>
    <row r="34" spans="2:8" ht="16" thickBot="1">
      <c r="B34" s="225">
        <v>0.41319444444444442</v>
      </c>
      <c r="C34" s="475" t="s">
        <v>141</v>
      </c>
      <c r="D34" s="508"/>
      <c r="E34" s="360" t="s">
        <v>183</v>
      </c>
      <c r="F34" s="475" t="s">
        <v>141</v>
      </c>
      <c r="H34" s="231" t="s">
        <v>247</v>
      </c>
    </row>
    <row r="35" spans="2:8" ht="16" thickBot="1">
      <c r="B35" s="361">
        <v>0.41666666666666669</v>
      </c>
      <c r="C35" s="505"/>
      <c r="D35" s="477"/>
      <c r="E35" s="509" t="s">
        <v>139</v>
      </c>
      <c r="F35" s="505"/>
      <c r="H35" s="259" t="s">
        <v>248</v>
      </c>
    </row>
    <row r="36" spans="2:8" ht="16" thickBot="1">
      <c r="B36" s="225">
        <v>0.4201388888888889</v>
      </c>
      <c r="C36" s="489"/>
      <c r="D36" s="510" t="s">
        <v>142</v>
      </c>
      <c r="E36" s="509"/>
      <c r="F36" s="471" t="s">
        <v>178</v>
      </c>
      <c r="H36" s="261" t="s">
        <v>249</v>
      </c>
    </row>
    <row r="37" spans="2:8" ht="16" thickBot="1">
      <c r="B37" s="225">
        <v>0.4236111111111111</v>
      </c>
      <c r="C37" s="484"/>
      <c r="D37" s="485"/>
      <c r="E37" s="509"/>
      <c r="F37" s="473"/>
    </row>
    <row r="38" spans="2:8" ht="16" thickBot="1">
      <c r="B38" s="225">
        <v>0.42708333333333331</v>
      </c>
      <c r="C38" s="252"/>
      <c r="D38" s="486"/>
      <c r="E38" s="511"/>
      <c r="F38" s="512"/>
      <c r="H38" s="741" t="s">
        <v>250</v>
      </c>
    </row>
    <row r="39" spans="2:8" ht="16" thickBot="1">
      <c r="B39" s="225">
        <v>0.43055555555555558</v>
      </c>
      <c r="C39" s="482" t="s">
        <v>146</v>
      </c>
      <c r="D39" s="486"/>
      <c r="E39" s="513"/>
      <c r="F39" s="482" t="s">
        <v>140</v>
      </c>
      <c r="H39" s="742"/>
    </row>
    <row r="40" spans="2:8" ht="16" thickBot="1">
      <c r="B40" s="376">
        <v>0.43402777777777773</v>
      </c>
      <c r="C40" s="514"/>
      <c r="D40" s="477"/>
      <c r="E40" s="481" t="s">
        <v>143</v>
      </c>
      <c r="F40" s="482"/>
      <c r="H40" s="515" t="s">
        <v>251</v>
      </c>
    </row>
    <row r="41" spans="2:8" ht="16" thickBot="1">
      <c r="B41" s="225">
        <v>0.4375</v>
      </c>
      <c r="C41" s="489"/>
      <c r="D41" s="470" t="s">
        <v>147</v>
      </c>
      <c r="E41" s="516"/>
      <c r="F41" s="482"/>
    </row>
    <row r="42" spans="2:8" ht="16" thickBot="1">
      <c r="B42" s="225">
        <v>0.44097222222222227</v>
      </c>
      <c r="C42" s="484"/>
      <c r="D42" s="472"/>
      <c r="E42" s="517"/>
      <c r="F42" s="482"/>
      <c r="H42" s="518" t="s">
        <v>208</v>
      </c>
    </row>
    <row r="43" spans="2:8" ht="16" thickBot="1">
      <c r="B43" s="225">
        <v>0.44444444444444442</v>
      </c>
      <c r="C43" s="252"/>
      <c r="D43" s="472"/>
      <c r="E43" s="476"/>
      <c r="F43" s="480"/>
    </row>
    <row r="44" spans="2:8" ht="21" customHeight="1" thickBot="1">
      <c r="B44" s="225">
        <v>0.44791666666666669</v>
      </c>
      <c r="C44" s="234" t="s">
        <v>252</v>
      </c>
      <c r="D44" s="472"/>
      <c r="E44" s="480"/>
      <c r="F44" s="234" t="s">
        <v>144</v>
      </c>
      <c r="H44" s="729" t="s">
        <v>210</v>
      </c>
    </row>
    <row r="45" spans="2:8" ht="16" thickBot="1">
      <c r="B45" s="361">
        <v>0.4513888888888889</v>
      </c>
      <c r="C45" s="519"/>
      <c r="D45" s="513"/>
      <c r="E45" s="478" t="s">
        <v>148</v>
      </c>
      <c r="F45" s="495"/>
      <c r="H45" s="729"/>
    </row>
    <row r="46" spans="2:8" ht="16" thickBot="1">
      <c r="B46" s="225">
        <v>0.4548611111111111</v>
      </c>
      <c r="C46" s="496"/>
      <c r="D46" s="481" t="s">
        <v>151</v>
      </c>
      <c r="E46" s="482"/>
      <c r="F46" s="498"/>
      <c r="H46" s="729"/>
    </row>
    <row r="47" spans="2:8" ht="16" thickBot="1">
      <c r="B47" s="225">
        <v>0.45833333333333331</v>
      </c>
      <c r="C47" s="232"/>
      <c r="D47" s="516"/>
      <c r="E47" s="482"/>
      <c r="F47" s="476"/>
      <c r="H47" s="729"/>
    </row>
    <row r="48" spans="2:8" ht="16" thickBot="1">
      <c r="B48" s="225">
        <v>0.46180555555555558</v>
      </c>
      <c r="C48" s="232"/>
      <c r="D48" s="517"/>
      <c r="E48" s="511"/>
      <c r="F48" s="480"/>
    </row>
    <row r="49" spans="2:6" ht="16" thickBot="1">
      <c r="B49" s="225">
        <v>0.46527777777777773</v>
      </c>
      <c r="C49" s="232"/>
      <c r="D49" s="517"/>
      <c r="E49" s="513"/>
      <c r="F49" s="478" t="s">
        <v>149</v>
      </c>
    </row>
    <row r="50" spans="2:6" ht="16" thickBot="1">
      <c r="B50" s="376">
        <v>0.46875</v>
      </c>
      <c r="C50" s="502" t="s">
        <v>211</v>
      </c>
      <c r="D50" s="500"/>
      <c r="E50" s="510" t="s">
        <v>152</v>
      </c>
      <c r="F50" s="482"/>
    </row>
    <row r="51" spans="2:6" ht="16" thickBot="1">
      <c r="B51" s="225">
        <v>0.47222222222222227</v>
      </c>
      <c r="C51" s="493"/>
      <c r="D51" s="496"/>
      <c r="E51" s="485"/>
      <c r="F51" s="520"/>
    </row>
    <row r="52" spans="2:6" ht="16" thickBot="1">
      <c r="B52" s="235">
        <v>0.47569444444444442</v>
      </c>
      <c r="C52" s="489"/>
      <c r="D52" s="491" t="s">
        <v>212</v>
      </c>
      <c r="E52" s="486"/>
      <c r="F52" s="487"/>
    </row>
    <row r="53" spans="2:6" ht="16" thickBot="1">
      <c r="B53" s="225">
        <v>0.47916666666666669</v>
      </c>
      <c r="C53" s="484"/>
      <c r="D53" s="521"/>
      <c r="E53" s="498"/>
      <c r="F53" s="500"/>
    </row>
    <row r="54" spans="2:6" ht="16" thickBot="1">
      <c r="B54" s="390">
        <v>0.4826388888888889</v>
      </c>
      <c r="C54" s="232"/>
      <c r="D54" s="503"/>
      <c r="E54" s="522" t="s">
        <v>212</v>
      </c>
      <c r="F54" s="234" t="s">
        <v>153</v>
      </c>
    </row>
    <row r="55" spans="2:6" ht="16" thickBot="1">
      <c r="B55" s="225">
        <v>0.4861111111111111</v>
      </c>
      <c r="C55" s="213"/>
      <c r="D55" s="497" t="s">
        <v>214</v>
      </c>
      <c r="E55" s="523"/>
      <c r="F55" s="495"/>
    </row>
    <row r="56" spans="2:6" ht="16" thickBot="1">
      <c r="B56" s="225">
        <v>0.48958333333333331</v>
      </c>
      <c r="C56" s="232"/>
      <c r="D56" s="521"/>
      <c r="E56" s="513"/>
      <c r="F56" s="498"/>
    </row>
    <row r="57" spans="2:6" ht="16" thickBot="1">
      <c r="B57" s="390">
        <v>0.49305555555555558</v>
      </c>
      <c r="C57" s="232"/>
      <c r="D57" s="497" t="s">
        <v>253</v>
      </c>
      <c r="E57" s="522" t="s">
        <v>214</v>
      </c>
      <c r="F57" s="476"/>
    </row>
    <row r="58" spans="2:6" ht="16" thickBot="1">
      <c r="B58" s="225">
        <v>0.49652777777777773</v>
      </c>
      <c r="C58" s="232"/>
      <c r="D58" s="499"/>
      <c r="E58" s="523"/>
      <c r="F58" s="480"/>
    </row>
    <row r="59" spans="2:6" ht="16" thickBot="1">
      <c r="B59" s="390">
        <v>0.5</v>
      </c>
      <c r="C59" s="524"/>
      <c r="D59" s="203" t="s">
        <v>134</v>
      </c>
      <c r="E59" s="497" t="s">
        <v>253</v>
      </c>
      <c r="F59" s="471" t="s">
        <v>178</v>
      </c>
    </row>
    <row r="60" spans="2:6" ht="16" thickBot="1">
      <c r="B60" s="235">
        <v>0.50347222222222221</v>
      </c>
      <c r="C60" s="525"/>
      <c r="D60" s="526" t="s">
        <v>134</v>
      </c>
      <c r="E60" s="499"/>
      <c r="F60" s="473"/>
    </row>
    <row r="61" spans="2:6">
      <c r="B61" s="434">
        <v>0.50694444444444442</v>
      </c>
      <c r="C61" s="527"/>
      <c r="D61" s="528" t="s">
        <v>134</v>
      </c>
      <c r="E61" s="529" t="s">
        <v>134</v>
      </c>
      <c r="F61" s="203" t="s">
        <v>134</v>
      </c>
    </row>
    <row r="62" spans="2:6">
      <c r="B62" s="437">
        <v>0.51041666666666663</v>
      </c>
      <c r="C62" s="527"/>
      <c r="D62" s="528" t="s">
        <v>134</v>
      </c>
      <c r="E62" s="528" t="s">
        <v>134</v>
      </c>
      <c r="F62" s="526" t="s">
        <v>134</v>
      </c>
    </row>
    <row r="63" spans="2:6">
      <c r="B63" s="437">
        <v>0.51388888888888895</v>
      </c>
      <c r="C63" s="527"/>
      <c r="D63" s="528" t="s">
        <v>134</v>
      </c>
      <c r="E63" s="528" t="s">
        <v>134</v>
      </c>
      <c r="F63" s="526" t="s">
        <v>134</v>
      </c>
    </row>
    <row r="64" spans="2:6">
      <c r="B64" s="437">
        <v>0.51736111111111105</v>
      </c>
      <c r="C64" s="528" t="s">
        <v>135</v>
      </c>
      <c r="D64" s="528" t="s">
        <v>134</v>
      </c>
      <c r="E64" s="528" t="s">
        <v>134</v>
      </c>
      <c r="F64" s="526" t="s">
        <v>134</v>
      </c>
    </row>
    <row r="65" spans="2:12">
      <c r="B65" s="437">
        <v>0.52083333333333337</v>
      </c>
      <c r="C65" s="527"/>
      <c r="D65" s="528" t="s">
        <v>134</v>
      </c>
      <c r="E65" s="528" t="s">
        <v>134</v>
      </c>
      <c r="F65" s="526" t="s">
        <v>134</v>
      </c>
    </row>
    <row r="66" spans="2:12" ht="16" thickBot="1">
      <c r="B66" s="437">
        <v>0.52430555555555558</v>
      </c>
      <c r="C66" s="527"/>
      <c r="D66" s="528" t="s">
        <v>134</v>
      </c>
      <c r="E66" s="528" t="s">
        <v>134</v>
      </c>
      <c r="F66" s="526" t="s">
        <v>134</v>
      </c>
    </row>
    <row r="67" spans="2:12" ht="16" thickBot="1">
      <c r="B67" s="530">
        <v>0.52777777777777779</v>
      </c>
      <c r="C67" s="527"/>
      <c r="D67" s="528" t="s">
        <v>134</v>
      </c>
      <c r="E67" s="528" t="s">
        <v>134</v>
      </c>
      <c r="F67" s="526" t="s">
        <v>134</v>
      </c>
      <c r="H67" s="718" t="s">
        <v>137</v>
      </c>
    </row>
    <row r="68" spans="2:12" ht="16" thickBot="1">
      <c r="B68" s="239">
        <v>0.53125</v>
      </c>
      <c r="C68" s="531"/>
      <c r="D68" s="532" t="s">
        <v>134</v>
      </c>
      <c r="E68" s="528" t="s">
        <v>134</v>
      </c>
      <c r="F68" s="526" t="s">
        <v>134</v>
      </c>
      <c r="H68" s="719"/>
    </row>
    <row r="69" spans="2:12">
      <c r="B69" s="225">
        <v>0.53472222222222221</v>
      </c>
      <c r="C69" s="232"/>
      <c r="D69" s="509" t="s">
        <v>159</v>
      </c>
      <c r="E69" s="528" t="s">
        <v>134</v>
      </c>
      <c r="F69" s="526" t="s">
        <v>134</v>
      </c>
    </row>
    <row r="70" spans="2:12" ht="16" thickBot="1">
      <c r="B70" s="225">
        <v>0.53819444444444442</v>
      </c>
      <c r="C70" s="232"/>
      <c r="D70" s="533"/>
      <c r="E70" s="532" t="s">
        <v>134</v>
      </c>
      <c r="F70" s="534" t="s">
        <v>134</v>
      </c>
    </row>
    <row r="71" spans="2:12" ht="16" thickBot="1">
      <c r="B71" s="225">
        <v>4.1666666666666664E-2</v>
      </c>
      <c r="C71" s="232"/>
      <c r="D71" s="520"/>
      <c r="E71" s="473" t="s">
        <v>106</v>
      </c>
      <c r="F71" s="473" t="s">
        <v>178</v>
      </c>
    </row>
    <row r="72" spans="2:12" ht="16" thickBot="1">
      <c r="B72" s="225">
        <v>4.5138888888888888E-2</v>
      </c>
      <c r="C72" s="475" t="s">
        <v>254</v>
      </c>
      <c r="D72" s="487"/>
      <c r="E72" s="535"/>
      <c r="F72" s="475" t="s">
        <v>254</v>
      </c>
    </row>
    <row r="73" spans="2:12" ht="16" thickBot="1">
      <c r="B73" s="361">
        <v>4.8611111111111112E-2</v>
      </c>
      <c r="C73" s="505"/>
      <c r="D73" s="513"/>
      <c r="E73" s="536" t="s">
        <v>255</v>
      </c>
      <c r="F73" s="504"/>
      <c r="H73" s="200"/>
    </row>
    <row r="74" spans="2:12" ht="17" thickBot="1">
      <c r="B74" s="225">
        <v>4.8611111111111112E-2</v>
      </c>
      <c r="C74" s="496"/>
      <c r="D74" s="537" t="s">
        <v>165</v>
      </c>
      <c r="E74" s="509"/>
      <c r="F74" s="471" t="s">
        <v>178</v>
      </c>
    </row>
    <row r="75" spans="2:12">
      <c r="B75" s="225">
        <v>5.5555555555555552E-2</v>
      </c>
      <c r="C75" s="232"/>
      <c r="D75" s="498"/>
      <c r="E75" s="509"/>
      <c r="F75" s="473"/>
      <c r="H75" s="280"/>
    </row>
    <row r="76" spans="2:12" ht="16" thickBot="1">
      <c r="B76" s="225">
        <v>5.9027777777777783E-2</v>
      </c>
      <c r="C76" s="252"/>
      <c r="D76" s="498"/>
      <c r="E76" s="511"/>
      <c r="F76" s="512"/>
      <c r="H76" s="280"/>
      <c r="I76" s="282"/>
      <c r="J76" s="200"/>
      <c r="K76" s="200"/>
    </row>
    <row r="77" spans="2:12" ht="16" thickBot="1">
      <c r="B77" s="225">
        <v>6.25E-2</v>
      </c>
      <c r="C77" s="538" t="s">
        <v>226</v>
      </c>
      <c r="D77" s="476"/>
      <c r="E77" s="501"/>
      <c r="F77" s="482" t="s">
        <v>161</v>
      </c>
      <c r="H77" s="283"/>
      <c r="I77" s="198"/>
      <c r="J77" s="200"/>
      <c r="K77" s="200"/>
    </row>
    <row r="78" spans="2:12" ht="16" thickBot="1">
      <c r="B78" s="376">
        <v>6.5972222222222224E-2</v>
      </c>
      <c r="C78" s="539"/>
      <c r="D78" s="477"/>
      <c r="E78" s="481" t="s">
        <v>256</v>
      </c>
      <c r="F78" s="520"/>
      <c r="H78" s="280"/>
      <c r="J78" s="198"/>
      <c r="K78" s="198"/>
      <c r="L78" s="200"/>
    </row>
    <row r="79" spans="2:12" ht="16" thickBot="1">
      <c r="B79" s="225">
        <v>6.9444444444444434E-2</v>
      </c>
      <c r="C79" s="496"/>
      <c r="D79" s="478" t="s">
        <v>227</v>
      </c>
      <c r="E79" s="516"/>
      <c r="F79" s="520"/>
      <c r="H79" s="280"/>
      <c r="J79" s="198"/>
      <c r="K79" s="200"/>
      <c r="L79" s="200"/>
    </row>
    <row r="80" spans="2:12" ht="16" thickBot="1">
      <c r="B80" s="225">
        <v>7.2916666666666671E-2</v>
      </c>
      <c r="C80" s="484"/>
      <c r="D80" s="472"/>
      <c r="E80" s="517"/>
      <c r="F80" s="487"/>
      <c r="H80" s="280"/>
      <c r="I80" s="200"/>
      <c r="J80" s="200"/>
      <c r="K80" s="200"/>
      <c r="L80" s="198"/>
    </row>
    <row r="81" spans="2:12" ht="16" thickBot="1">
      <c r="B81" s="225">
        <v>7.6388888888888895E-2</v>
      </c>
      <c r="C81" s="232"/>
      <c r="D81" s="472"/>
      <c r="E81" s="476"/>
      <c r="F81" s="480"/>
      <c r="H81" s="280"/>
      <c r="I81" s="200"/>
      <c r="J81" s="200"/>
      <c r="K81" s="200"/>
      <c r="L81" s="198"/>
    </row>
    <row r="82" spans="2:12" ht="16" thickBot="1">
      <c r="B82" s="225">
        <v>7.9861111111111105E-2</v>
      </c>
      <c r="C82" s="252"/>
      <c r="D82" s="472"/>
      <c r="E82" s="513"/>
      <c r="F82" s="234" t="s">
        <v>257</v>
      </c>
      <c r="H82" s="283"/>
      <c r="I82" s="200"/>
      <c r="J82" s="200"/>
      <c r="K82" s="198"/>
      <c r="L82" s="198"/>
    </row>
    <row r="83" spans="2:12" ht="16" thickBot="1">
      <c r="B83" s="361">
        <v>8.3333333333333329E-2</v>
      </c>
      <c r="C83" s="502" t="s">
        <v>258</v>
      </c>
      <c r="D83" s="500"/>
      <c r="E83" s="478" t="s">
        <v>259</v>
      </c>
      <c r="F83" s="495"/>
      <c r="H83" s="280"/>
      <c r="I83" s="200"/>
      <c r="J83" s="200"/>
      <c r="K83" s="198"/>
      <c r="L83" s="200"/>
    </row>
    <row r="84" spans="2:12" ht="16" thickBot="1">
      <c r="B84" s="225">
        <v>8.6805555555555566E-2</v>
      </c>
      <c r="C84" s="493"/>
      <c r="D84" s="496"/>
      <c r="E84" s="472"/>
      <c r="F84" s="498"/>
      <c r="H84" s="280"/>
      <c r="J84" s="200"/>
      <c r="K84" s="200"/>
      <c r="L84" s="200"/>
    </row>
    <row r="85" spans="2:12" ht="16" thickBot="1">
      <c r="B85" s="225">
        <v>9.0277777777777776E-2</v>
      </c>
      <c r="C85" s="496"/>
      <c r="D85" s="497" t="s">
        <v>260</v>
      </c>
      <c r="E85" s="472"/>
      <c r="F85" s="476"/>
      <c r="H85" s="280"/>
      <c r="I85" s="200"/>
      <c r="J85" s="200"/>
      <c r="K85" s="200"/>
      <c r="L85" s="200"/>
    </row>
    <row r="86" spans="2:12" ht="16" thickBot="1">
      <c r="B86" s="225">
        <v>9.375E-2</v>
      </c>
      <c r="C86" s="502" t="s">
        <v>222</v>
      </c>
      <c r="D86" s="499"/>
      <c r="E86" s="472"/>
      <c r="F86" s="480"/>
      <c r="H86" s="280"/>
      <c r="I86" s="200"/>
      <c r="J86" s="200"/>
      <c r="K86" s="200"/>
      <c r="L86" s="198"/>
    </row>
    <row r="87" spans="2:12" ht="16" thickBot="1">
      <c r="B87" s="390">
        <v>9.7222222222222224E-2</v>
      </c>
      <c r="C87" s="493"/>
      <c r="D87" s="501"/>
      <c r="E87" s="502" t="s">
        <v>260</v>
      </c>
      <c r="F87" s="478" t="s">
        <v>230</v>
      </c>
      <c r="H87" s="283"/>
      <c r="I87" s="200"/>
      <c r="J87" s="200"/>
      <c r="K87" s="200"/>
      <c r="L87" s="198"/>
    </row>
    <row r="88" spans="2:12" ht="16" thickBot="1">
      <c r="B88" s="225">
        <v>0.10069444444444443</v>
      </c>
      <c r="C88" s="480"/>
      <c r="D88" s="502" t="s">
        <v>223</v>
      </c>
      <c r="E88" s="493"/>
      <c r="F88" s="520"/>
      <c r="H88" s="200"/>
      <c r="I88" s="200"/>
      <c r="J88" s="200"/>
      <c r="K88" s="200"/>
    </row>
    <row r="89" spans="2:12" ht="16" thickBot="1">
      <c r="B89" s="225">
        <v>0.10416666666666667</v>
      </c>
      <c r="C89" s="502" t="s">
        <v>224</v>
      </c>
      <c r="D89" s="493"/>
      <c r="E89" s="501"/>
      <c r="F89" s="520"/>
      <c r="I89" s="200"/>
      <c r="J89" s="200"/>
      <c r="K89" s="200"/>
    </row>
    <row r="90" spans="2:12" ht="16" thickBot="1">
      <c r="B90" s="390">
        <v>0.1076388888888889</v>
      </c>
      <c r="C90" s="493"/>
      <c r="D90" s="501"/>
      <c r="E90" s="502" t="s">
        <v>223</v>
      </c>
      <c r="F90" s="487"/>
      <c r="J90" s="200"/>
      <c r="K90" s="200"/>
      <c r="L90" s="200"/>
    </row>
    <row r="91" spans="2:12" ht="16" thickBot="1">
      <c r="B91" s="225">
        <v>0.1111111111111111</v>
      </c>
      <c r="C91" s="489"/>
      <c r="D91" s="502" t="s">
        <v>261</v>
      </c>
      <c r="E91" s="491"/>
      <c r="F91" s="483" t="s">
        <v>178</v>
      </c>
      <c r="J91" s="200"/>
      <c r="K91" s="200"/>
      <c r="L91" s="200"/>
    </row>
    <row r="92" spans="2:12" ht="16" thickBot="1">
      <c r="B92" s="225">
        <v>0.11458333333333333</v>
      </c>
      <c r="C92" s="212"/>
      <c r="D92" s="521"/>
      <c r="E92" s="480"/>
      <c r="F92" s="473"/>
      <c r="J92" s="198"/>
      <c r="K92" s="200"/>
      <c r="L92" s="200"/>
    </row>
    <row r="93" spans="2:12" ht="16" thickBot="1">
      <c r="B93" s="390">
        <v>0.11805555555555557</v>
      </c>
      <c r="C93" s="228"/>
      <c r="D93" s="477"/>
      <c r="E93" s="502" t="s">
        <v>261</v>
      </c>
      <c r="F93" s="473"/>
      <c r="H93" s="280"/>
      <c r="I93" s="200"/>
      <c r="J93" s="198"/>
      <c r="K93" s="200"/>
      <c r="L93" s="200"/>
    </row>
    <row r="94" spans="2:12" ht="17" thickBot="1">
      <c r="B94" s="225">
        <v>0.12152777777777778</v>
      </c>
      <c r="C94" s="213"/>
      <c r="D94" s="540" t="s">
        <v>229</v>
      </c>
      <c r="E94" s="491"/>
      <c r="F94" s="473"/>
      <c r="I94" s="200"/>
      <c r="J94" s="198"/>
      <c r="K94" s="200"/>
      <c r="L94" s="200"/>
    </row>
    <row r="95" spans="2:12" ht="16" thickBot="1">
      <c r="B95" s="225">
        <v>0.125</v>
      </c>
      <c r="C95" s="232"/>
      <c r="D95" s="541"/>
      <c r="E95" s="500"/>
      <c r="F95" s="474"/>
      <c r="I95" s="200"/>
      <c r="J95" s="200"/>
      <c r="K95" s="200"/>
      <c r="L95" s="200"/>
    </row>
    <row r="96" spans="2:12" ht="16" customHeight="1" thickBot="1">
      <c r="B96" s="225">
        <v>0.12847222222222224</v>
      </c>
      <c r="C96" s="252"/>
      <c r="D96" s="541"/>
      <c r="E96" s="398" t="s">
        <v>181</v>
      </c>
      <c r="F96" s="474"/>
      <c r="I96" s="200"/>
      <c r="J96" s="282"/>
      <c r="K96" s="198"/>
      <c r="L96" s="200"/>
    </row>
    <row r="97" spans="2:12" ht="16" thickBot="1">
      <c r="B97" s="225">
        <v>0.13194444444444445</v>
      </c>
      <c r="C97" s="542" t="s">
        <v>262</v>
      </c>
      <c r="D97" s="476"/>
      <c r="E97" s="360" t="s">
        <v>183</v>
      </c>
      <c r="F97" s="473"/>
      <c r="K97" s="198"/>
      <c r="L97" s="200"/>
    </row>
    <row r="98" spans="2:12" ht="17" thickBot="1">
      <c r="B98" s="543">
        <v>0.13541666666666666</v>
      </c>
      <c r="C98" s="544"/>
      <c r="D98" s="477"/>
      <c r="E98" s="545" t="s">
        <v>231</v>
      </c>
      <c r="F98" s="473"/>
      <c r="J98" s="198"/>
      <c r="K98" s="198"/>
      <c r="L98" s="200"/>
    </row>
    <row r="99" spans="2:12" ht="16" thickBot="1">
      <c r="B99" s="225">
        <v>0.1388888888888889</v>
      </c>
      <c r="C99" s="496"/>
      <c r="D99" s="478" t="s">
        <v>263</v>
      </c>
      <c r="E99" s="498"/>
      <c r="F99" s="473"/>
      <c r="J99" s="198"/>
      <c r="K99" s="200"/>
      <c r="L99" s="200"/>
    </row>
    <row r="100" spans="2:12">
      <c r="B100" s="225">
        <v>0.1423611111111111</v>
      </c>
      <c r="C100" s="484"/>
      <c r="D100" s="472"/>
      <c r="E100" s="498"/>
      <c r="F100" s="473"/>
      <c r="H100" s="280"/>
      <c r="J100" s="200"/>
      <c r="K100" s="282"/>
      <c r="L100" s="198"/>
    </row>
    <row r="101" spans="2:12" ht="16" thickBot="1">
      <c r="B101" s="225">
        <v>0.14583333333333334</v>
      </c>
      <c r="C101" s="232"/>
      <c r="D101" s="472"/>
      <c r="E101" s="476"/>
      <c r="F101" s="473"/>
      <c r="I101" s="200"/>
      <c r="J101" s="198"/>
      <c r="K101" s="198"/>
    </row>
    <row r="102" spans="2:12" ht="17" thickBot="1">
      <c r="B102" s="225">
        <v>0.14930555555555555</v>
      </c>
      <c r="C102" s="232"/>
      <c r="D102" s="546"/>
      <c r="E102" s="513"/>
      <c r="F102" s="537" t="s">
        <v>233</v>
      </c>
      <c r="I102" s="198"/>
      <c r="J102" s="198"/>
      <c r="K102" s="198"/>
    </row>
    <row r="103" spans="2:12" ht="16" thickBot="1">
      <c r="B103" s="361">
        <v>0.15277777777777776</v>
      </c>
      <c r="C103" s="232"/>
      <c r="D103" s="506"/>
      <c r="E103" s="478" t="s">
        <v>264</v>
      </c>
      <c r="F103" s="498"/>
      <c r="I103" s="198"/>
      <c r="J103" s="198"/>
      <c r="K103" s="200"/>
    </row>
    <row r="104" spans="2:12" ht="16">
      <c r="B104" s="225">
        <v>0.15625</v>
      </c>
      <c r="C104" s="232"/>
      <c r="D104" s="540" t="s">
        <v>265</v>
      </c>
      <c r="E104" s="472"/>
      <c r="F104" s="498"/>
    </row>
    <row r="105" spans="2:12" ht="16" thickBot="1">
      <c r="B105" s="225">
        <v>0.15972222222222224</v>
      </c>
      <c r="C105" s="232"/>
      <c r="D105" s="541"/>
      <c r="E105" s="472"/>
      <c r="F105" s="476"/>
    </row>
    <row r="106" spans="2:12" ht="16" thickBot="1">
      <c r="B106" s="225">
        <v>0.16319444444444445</v>
      </c>
      <c r="C106" s="232"/>
      <c r="D106" s="541"/>
      <c r="E106" s="472"/>
      <c r="F106" s="480"/>
    </row>
    <row r="107" spans="2:12" ht="16" thickBot="1">
      <c r="B107" s="225">
        <v>0.16666666666666666</v>
      </c>
      <c r="C107" s="232"/>
      <c r="D107" s="547"/>
      <c r="E107" s="513"/>
      <c r="F107" s="478" t="s">
        <v>266</v>
      </c>
    </row>
    <row r="108" spans="2:12" ht="17" thickBot="1">
      <c r="B108" s="543">
        <v>0.17013888888888887</v>
      </c>
      <c r="C108" s="232"/>
      <c r="D108" s="548"/>
      <c r="E108" s="537" t="s">
        <v>267</v>
      </c>
      <c r="F108" s="520"/>
    </row>
    <row r="109" spans="2:12" ht="16" thickBot="1">
      <c r="B109" s="225">
        <v>0.17361111111111113</v>
      </c>
      <c r="C109" s="232"/>
      <c r="D109" s="494"/>
      <c r="E109" s="498"/>
      <c r="F109" s="520"/>
    </row>
    <row r="110" spans="2:12" ht="16" thickBot="1">
      <c r="B110" s="225">
        <v>0.17708333333333334</v>
      </c>
      <c r="C110" s="232"/>
      <c r="D110" s="497" t="s">
        <v>268</v>
      </c>
      <c r="E110" s="498"/>
      <c r="F110" s="487"/>
    </row>
    <row r="111" spans="2:12" ht="16" thickBot="1">
      <c r="B111" s="225">
        <v>0.18055555555555555</v>
      </c>
      <c r="C111" s="232"/>
      <c r="D111" s="499"/>
      <c r="E111" s="476"/>
      <c r="F111" s="480"/>
    </row>
    <row r="112" spans="2:12" ht="17" thickBot="1">
      <c r="B112" s="390">
        <v>0.18402777777777779</v>
      </c>
      <c r="C112" s="232"/>
      <c r="D112" s="497" t="s">
        <v>234</v>
      </c>
      <c r="E112" s="502" t="s">
        <v>268</v>
      </c>
      <c r="F112" s="537" t="s">
        <v>269</v>
      </c>
    </row>
    <row r="113" spans="2:6" ht="16" thickBot="1">
      <c r="B113" s="225">
        <v>0.1875</v>
      </c>
      <c r="C113" s="232"/>
      <c r="D113" s="499"/>
      <c r="E113" s="491"/>
      <c r="F113" s="498"/>
    </row>
    <row r="114" spans="2:6" ht="16" thickBot="1">
      <c r="B114" s="390">
        <v>0.19097222222222221</v>
      </c>
      <c r="C114" s="524"/>
      <c r="D114" s="471" t="s">
        <v>178</v>
      </c>
      <c r="E114" s="497" t="s">
        <v>234</v>
      </c>
      <c r="F114" s="498"/>
    </row>
    <row r="115" spans="2:6" ht="16" thickBot="1">
      <c r="B115" s="225">
        <v>0.19444444444444445</v>
      </c>
      <c r="C115" s="524"/>
      <c r="D115" s="473"/>
      <c r="E115" s="499"/>
      <c r="F115" s="547"/>
    </row>
    <row r="116" spans="2:6">
      <c r="B116" s="225">
        <v>0.19791666666666666</v>
      </c>
      <c r="C116" s="524"/>
      <c r="D116" s="473"/>
      <c r="E116" s="483" t="s">
        <v>106</v>
      </c>
      <c r="F116" s="483" t="s">
        <v>178</v>
      </c>
    </row>
    <row r="117" spans="2:6" ht="16" thickBot="1">
      <c r="B117" s="235">
        <v>0.20138888888888887</v>
      </c>
      <c r="C117" s="525"/>
      <c r="D117" s="512"/>
      <c r="E117" s="549"/>
      <c r="F117" s="474"/>
    </row>
    <row r="118" spans="2:6" ht="16" thickBot="1">
      <c r="B118" s="467">
        <v>0.20486111111111113</v>
      </c>
      <c r="C118" s="339" t="s">
        <v>102</v>
      </c>
      <c r="D118" s="298" t="s">
        <v>102</v>
      </c>
      <c r="E118" s="339" t="s">
        <v>102</v>
      </c>
      <c r="F118" s="339" t="s">
        <v>102</v>
      </c>
    </row>
    <row r="119" spans="2:6" ht="16" thickBot="1">
      <c r="B119" s="550">
        <v>0.20833333333333334</v>
      </c>
      <c r="C119" s="304" t="s">
        <v>154</v>
      </c>
      <c r="D119" s="302" t="s">
        <v>154</v>
      </c>
      <c r="E119" s="303" t="s">
        <v>154</v>
      </c>
      <c r="F119" s="304" t="s">
        <v>154</v>
      </c>
    </row>
    <row r="120" spans="2:6">
      <c r="B120" s="280"/>
    </row>
    <row r="121" spans="2:6">
      <c r="B121" s="280"/>
    </row>
    <row r="122" spans="2:6">
      <c r="B122" s="280"/>
    </row>
    <row r="123" spans="2:6">
      <c r="B123" s="280"/>
    </row>
    <row r="124" spans="2:6">
      <c r="B124" s="280"/>
    </row>
    <row r="125" spans="2:6">
      <c r="B125" s="280"/>
    </row>
    <row r="126" spans="2:6">
      <c r="B126" s="280"/>
    </row>
    <row r="127" spans="2:6">
      <c r="B127" s="280"/>
    </row>
    <row r="128" spans="2:6">
      <c r="B128" s="280"/>
    </row>
    <row r="129" spans="2:2">
      <c r="B129" s="280"/>
    </row>
    <row r="130" spans="2:2">
      <c r="B130" s="280"/>
    </row>
  </sheetData>
  <sheetProtection algorithmName="SHA-512" hashValue="sl21s5kCXzOE6absQiQAZqcgbZr+5rUJMWdKIf9SUSU9Vs7Ujqjq9EaTSVUpebnWKAbO6d7RJ40oR0RDgFGZDQ==" saltValue="Pas5HbfdUab70MoKj+oXNA==" spinCount="100000" sheet="1" objects="1" scenarios="1"/>
  <mergeCells count="7">
    <mergeCell ref="H67:H68"/>
    <mergeCell ref="H38:H39"/>
    <mergeCell ref="C2:F2"/>
    <mergeCell ref="C3:F4"/>
    <mergeCell ref="H12:H13"/>
    <mergeCell ref="H8:H10"/>
    <mergeCell ref="H44:H47"/>
  </mergeCells>
  <phoneticPr fontId="9" type="noConversion"/>
  <pageMargins left="0.7" right="0.7" top="0.75" bottom="0.75" header="0.3" footer="0.3"/>
  <pageSetup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0BAEA-5FBC-E54B-8539-D12A8D9DE4C3}">
  <sheetPr>
    <tabColor theme="9" tint="0.79998168889431442"/>
  </sheetPr>
  <dimension ref="B1:O130"/>
  <sheetViews>
    <sheetView showGridLines="0" topLeftCell="A69" zoomScaleNormal="100" workbookViewId="0">
      <selection activeCell="H152" sqref="H152"/>
    </sheetView>
  </sheetViews>
  <sheetFormatPr baseColWidth="10" defaultColWidth="8.83203125" defaultRowHeight="15"/>
  <cols>
    <col min="1" max="1" width="6.6640625" style="199" customWidth="1"/>
    <col min="2" max="2" width="12.6640625" style="198" customWidth="1"/>
    <col min="3" max="3" width="22.5" style="199" customWidth="1"/>
    <col min="4" max="4" width="22.5" style="200" customWidth="1"/>
    <col min="5" max="5" width="25.6640625" style="200" customWidth="1"/>
    <col min="6" max="6" width="22.5" style="200" customWidth="1"/>
    <col min="7" max="7" width="4.6640625" style="199" customWidth="1"/>
    <col min="8" max="8" width="92.5" style="199" customWidth="1"/>
    <col min="9" max="9" width="12" style="199" customWidth="1"/>
    <col min="10" max="11" width="8.83203125" style="199"/>
    <col min="12" max="12" width="11.33203125" style="199" bestFit="1" customWidth="1"/>
    <col min="13" max="16384" width="8.83203125" style="199"/>
  </cols>
  <sheetData>
    <row r="1" spans="2:12" ht="16" thickBot="1"/>
    <row r="2" spans="2:12" ht="25" thickBot="1">
      <c r="C2" s="720" t="s">
        <v>270</v>
      </c>
      <c r="D2" s="721"/>
      <c r="E2" s="721"/>
      <c r="F2" s="722"/>
      <c r="G2" s="201"/>
    </row>
    <row r="3" spans="2:12" ht="15" customHeight="1">
      <c r="C3" s="723"/>
      <c r="D3" s="724"/>
      <c r="E3" s="724"/>
      <c r="F3" s="724"/>
    </row>
    <row r="4" spans="2:12" ht="16" thickBot="1">
      <c r="C4" s="725"/>
      <c r="D4" s="725"/>
      <c r="E4" s="725"/>
      <c r="F4" s="725"/>
    </row>
    <row r="5" spans="2:12">
      <c r="B5" s="202"/>
      <c r="C5" s="325"/>
      <c r="D5" s="202"/>
      <c r="E5" s="202"/>
      <c r="F5" s="326"/>
    </row>
    <row r="6" spans="2:12" ht="38" thickBot="1">
      <c r="B6" s="205" t="s">
        <v>94</v>
      </c>
      <c r="C6" s="328" t="s">
        <v>170</v>
      </c>
      <c r="D6" s="329" t="s">
        <v>171</v>
      </c>
      <c r="E6" s="207" t="s">
        <v>172</v>
      </c>
      <c r="F6" s="330" t="s">
        <v>173</v>
      </c>
    </row>
    <row r="7" spans="2:12" ht="16" thickBot="1">
      <c r="B7" s="211"/>
      <c r="C7" s="551" t="s">
        <v>99</v>
      </c>
      <c r="D7" s="210" t="s">
        <v>100</v>
      </c>
      <c r="E7" s="209" t="s">
        <v>101</v>
      </c>
      <c r="F7" s="209" t="s">
        <v>174</v>
      </c>
      <c r="H7" s="334" t="s">
        <v>175</v>
      </c>
    </row>
    <row r="8" spans="2:12" ht="15" customHeight="1" thickBot="1">
      <c r="B8" s="225">
        <v>0.3125</v>
      </c>
      <c r="C8" s="258"/>
      <c r="D8" s="213"/>
      <c r="E8" s="213"/>
      <c r="F8" s="214"/>
      <c r="H8" s="737" t="s">
        <v>176</v>
      </c>
    </row>
    <row r="9" spans="2:12" ht="16" thickBot="1">
      <c r="B9" s="337">
        <v>0.31944444444444448</v>
      </c>
      <c r="C9" s="552" t="s">
        <v>102</v>
      </c>
      <c r="D9" s="216" t="s">
        <v>102</v>
      </c>
      <c r="E9" s="216" t="s">
        <v>102</v>
      </c>
      <c r="F9" s="216" t="s">
        <v>102</v>
      </c>
      <c r="H9" s="738"/>
    </row>
    <row r="10" spans="2:12" ht="16" thickBot="1">
      <c r="B10" s="553">
        <v>0.3263888888888889</v>
      </c>
      <c r="C10" s="554" t="s">
        <v>103</v>
      </c>
      <c r="D10" s="219" t="s">
        <v>103</v>
      </c>
      <c r="E10" s="218" t="s">
        <v>103</v>
      </c>
      <c r="F10" s="220" t="s">
        <v>103</v>
      </c>
      <c r="G10" s="221"/>
      <c r="H10" s="739"/>
      <c r="K10" s="200"/>
    </row>
    <row r="11" spans="2:12" ht="16" thickBot="1">
      <c r="B11" s="239">
        <v>0.33333333333333331</v>
      </c>
      <c r="C11" s="555"/>
      <c r="D11" s="470" t="s">
        <v>126</v>
      </c>
      <c r="E11" s="348" t="s">
        <v>177</v>
      </c>
      <c r="F11" s="471" t="s">
        <v>178</v>
      </c>
      <c r="G11" s="221"/>
      <c r="H11" s="350" t="s">
        <v>178</v>
      </c>
      <c r="K11" s="200"/>
    </row>
    <row r="12" spans="2:12" ht="16" customHeight="1" thickBot="1">
      <c r="B12" s="225">
        <v>0.33680555555555558</v>
      </c>
      <c r="C12" s="262"/>
      <c r="D12" s="472"/>
      <c r="E12" s="353" t="s">
        <v>179</v>
      </c>
      <c r="F12" s="473"/>
      <c r="G12" s="221"/>
      <c r="H12" s="737" t="s">
        <v>180</v>
      </c>
      <c r="I12" s="226"/>
    </row>
    <row r="13" spans="2:12" ht="16" customHeight="1" thickBot="1">
      <c r="B13" s="225">
        <v>0.34027777777777773</v>
      </c>
      <c r="C13" s="276"/>
      <c r="D13" s="472"/>
      <c r="E13" s="398" t="s">
        <v>181</v>
      </c>
      <c r="F13" s="473"/>
      <c r="G13" s="221"/>
      <c r="H13" s="738"/>
      <c r="I13" s="226"/>
    </row>
    <row r="14" spans="2:12" ht="16" thickBot="1">
      <c r="B14" s="235">
        <v>0.34375</v>
      </c>
      <c r="C14" s="556" t="s">
        <v>271</v>
      </c>
      <c r="D14" s="472"/>
      <c r="E14" s="360" t="s">
        <v>183</v>
      </c>
      <c r="F14" s="473"/>
      <c r="G14" s="221"/>
      <c r="I14" s="226"/>
      <c r="K14" s="229"/>
      <c r="L14" s="229"/>
    </row>
    <row r="15" spans="2:12" ht="16" thickBot="1">
      <c r="B15" s="361">
        <v>0.34722222222222227</v>
      </c>
      <c r="C15" s="557"/>
      <c r="D15" s="477"/>
      <c r="E15" s="478" t="s">
        <v>127</v>
      </c>
      <c r="F15" s="473"/>
      <c r="G15" s="221"/>
      <c r="H15" s="230" t="s">
        <v>184</v>
      </c>
    </row>
    <row r="16" spans="2:12" ht="16" thickBot="1">
      <c r="B16" s="239">
        <v>0.35069444444444442</v>
      </c>
      <c r="C16" s="506"/>
      <c r="D16" s="510" t="s">
        <v>131</v>
      </c>
      <c r="E16" s="482"/>
      <c r="F16" s="473"/>
      <c r="G16" s="221"/>
      <c r="H16" s="231" t="s">
        <v>237</v>
      </c>
    </row>
    <row r="17" spans="2:15" ht="16" thickBot="1">
      <c r="B17" s="225">
        <v>0.35416666666666669</v>
      </c>
      <c r="C17" s="262"/>
      <c r="D17" s="485"/>
      <c r="E17" s="482"/>
      <c r="F17" s="473"/>
      <c r="G17" s="221"/>
      <c r="H17" s="231" t="s">
        <v>272</v>
      </c>
    </row>
    <row r="18" spans="2:15" ht="16" thickBot="1">
      <c r="B18" s="225">
        <v>0.3576388888888889</v>
      </c>
      <c r="C18" s="558" t="s">
        <v>273</v>
      </c>
      <c r="D18" s="486"/>
      <c r="E18" s="487"/>
      <c r="F18" s="473"/>
      <c r="G18" s="221"/>
      <c r="H18" s="230" t="s">
        <v>187</v>
      </c>
    </row>
    <row r="19" spans="2:15" ht="16" thickBot="1">
      <c r="B19" s="235">
        <v>0.3611111111111111</v>
      </c>
      <c r="C19" s="559"/>
      <c r="D19" s="486"/>
      <c r="E19" s="501"/>
      <c r="F19" s="478" t="s">
        <v>128</v>
      </c>
      <c r="H19" s="309" t="s">
        <v>188</v>
      </c>
      <c r="K19" s="229"/>
    </row>
    <row r="20" spans="2:15" ht="16" thickBot="1">
      <c r="B20" s="543">
        <v>0.36458333333333331</v>
      </c>
      <c r="C20" s="548"/>
      <c r="D20" s="470" t="s">
        <v>138</v>
      </c>
      <c r="E20" s="481" t="s">
        <v>132</v>
      </c>
      <c r="F20" s="482"/>
      <c r="H20" s="231" t="s">
        <v>274</v>
      </c>
      <c r="K20" s="229"/>
    </row>
    <row r="21" spans="2:15">
      <c r="B21" s="239">
        <v>0.36805555555555558</v>
      </c>
      <c r="C21" s="277"/>
      <c r="D21" s="472"/>
      <c r="E21" s="516"/>
      <c r="F21" s="482"/>
      <c r="H21" s="231" t="s">
        <v>275</v>
      </c>
    </row>
    <row r="22" spans="2:15" ht="16" thickBot="1">
      <c r="B22" s="225">
        <v>0.37152777777777773</v>
      </c>
      <c r="C22" s="214"/>
      <c r="D22" s="472"/>
      <c r="E22" s="517"/>
      <c r="F22" s="482"/>
      <c r="H22" s="309" t="s">
        <v>192</v>
      </c>
    </row>
    <row r="23" spans="2:15" ht="16" thickBot="1">
      <c r="B23" s="225">
        <v>0.375</v>
      </c>
      <c r="C23" s="286"/>
      <c r="D23" s="472"/>
      <c r="E23" s="476"/>
      <c r="F23" s="480"/>
      <c r="H23" s="259" t="s">
        <v>276</v>
      </c>
      <c r="K23" s="229"/>
    </row>
    <row r="24" spans="2:15" ht="16" thickBot="1">
      <c r="B24" s="361">
        <v>0.37847222222222227</v>
      </c>
      <c r="C24" s="499" t="s">
        <v>277</v>
      </c>
      <c r="D24" s="471" t="s">
        <v>178</v>
      </c>
      <c r="E24" s="478" t="s">
        <v>139</v>
      </c>
      <c r="F24" s="234" t="s">
        <v>133</v>
      </c>
    </row>
    <row r="25" spans="2:15" ht="16" thickBot="1">
      <c r="B25" s="225">
        <v>0.38194444444444442</v>
      </c>
      <c r="C25" s="521"/>
      <c r="D25" s="560"/>
      <c r="E25" s="482"/>
      <c r="F25" s="495"/>
    </row>
    <row r="26" spans="2:15" ht="15" customHeight="1" thickBot="1">
      <c r="B26" s="225">
        <v>0.38541666666666669</v>
      </c>
      <c r="C26" s="477"/>
      <c r="D26" s="502" t="s">
        <v>193</v>
      </c>
      <c r="E26" s="482"/>
      <c r="F26" s="498"/>
      <c r="H26" s="246" t="s">
        <v>196</v>
      </c>
      <c r="I26" s="561"/>
      <c r="J26" s="561"/>
      <c r="K26" s="561"/>
      <c r="L26" s="561"/>
      <c r="M26" s="561"/>
      <c r="N26" s="561"/>
      <c r="O26" s="561"/>
    </row>
    <row r="27" spans="2:15" ht="16" thickBot="1">
      <c r="B27" s="235">
        <v>0.3888888888888889</v>
      </c>
      <c r="C27" s="497" t="s">
        <v>278</v>
      </c>
      <c r="D27" s="493"/>
      <c r="E27" s="487"/>
      <c r="F27" s="476"/>
      <c r="H27" s="231" t="s">
        <v>279</v>
      </c>
    </row>
    <row r="28" spans="2:15" ht="16" thickBot="1">
      <c r="B28" s="390">
        <v>0.3923611111111111</v>
      </c>
      <c r="C28" s="521"/>
      <c r="D28" s="480"/>
      <c r="E28" s="502" t="s">
        <v>193</v>
      </c>
      <c r="F28" s="478" t="s">
        <v>140</v>
      </c>
      <c r="H28" s="231" t="s">
        <v>199</v>
      </c>
    </row>
    <row r="29" spans="2:15" ht="16" thickBot="1">
      <c r="B29" s="239">
        <v>0.39583333333333331</v>
      </c>
      <c r="C29" s="477"/>
      <c r="D29" s="502" t="s">
        <v>198</v>
      </c>
      <c r="E29" s="491"/>
      <c r="F29" s="482"/>
      <c r="H29" s="231" t="s">
        <v>200</v>
      </c>
    </row>
    <row r="30" spans="2:15" ht="16" thickBot="1">
      <c r="B30" s="225">
        <v>0.39930555555555558</v>
      </c>
      <c r="C30" s="497" t="s">
        <v>280</v>
      </c>
      <c r="D30" s="493"/>
      <c r="E30" s="480"/>
      <c r="F30" s="482"/>
      <c r="H30" s="231" t="s">
        <v>202</v>
      </c>
      <c r="K30" s="229"/>
    </row>
    <row r="31" spans="2:15" ht="16" thickBot="1">
      <c r="B31" s="390">
        <v>0.40277777777777773</v>
      </c>
      <c r="C31" s="521"/>
      <c r="D31" s="477"/>
      <c r="E31" s="502" t="s">
        <v>198</v>
      </c>
      <c r="F31" s="482"/>
      <c r="H31" s="231"/>
    </row>
    <row r="32" spans="2:15" ht="16" thickBot="1">
      <c r="B32" s="225">
        <v>0.40625</v>
      </c>
      <c r="C32" s="556" t="s">
        <v>281</v>
      </c>
      <c r="D32" s="502" t="s">
        <v>203</v>
      </c>
      <c r="E32" s="562"/>
      <c r="F32" s="471" t="s">
        <v>178</v>
      </c>
      <c r="H32" s="231" t="s">
        <v>282</v>
      </c>
    </row>
    <row r="33" spans="2:8" ht="16" thickBot="1">
      <c r="B33" s="225">
        <v>0.40972222222222227</v>
      </c>
      <c r="C33" s="557"/>
      <c r="D33" s="493"/>
      <c r="E33" s="477"/>
      <c r="F33" s="473"/>
      <c r="H33" s="231" t="s">
        <v>283</v>
      </c>
    </row>
    <row r="34" spans="2:8" ht="16" thickBot="1">
      <c r="B34" s="390">
        <v>0.41319444444444442</v>
      </c>
      <c r="C34" s="506"/>
      <c r="D34" s="510" t="s">
        <v>142</v>
      </c>
      <c r="E34" s="522" t="s">
        <v>203</v>
      </c>
      <c r="F34" s="473"/>
      <c r="H34" s="259" t="s">
        <v>284</v>
      </c>
    </row>
    <row r="35" spans="2:8" ht="16" thickBot="1">
      <c r="B35" s="225">
        <v>0.41666666666666669</v>
      </c>
      <c r="C35" s="258"/>
      <c r="D35" s="485"/>
      <c r="E35" s="562"/>
      <c r="F35" s="473"/>
      <c r="H35" s="261" t="s">
        <v>285</v>
      </c>
    </row>
    <row r="36" spans="2:8" ht="15" customHeight="1" thickBot="1">
      <c r="B36" s="225">
        <v>0.4201388888888889</v>
      </c>
      <c r="C36" s="276"/>
      <c r="D36" s="486"/>
      <c r="E36" s="398" t="s">
        <v>181</v>
      </c>
      <c r="F36" s="474"/>
    </row>
    <row r="37" spans="2:8" ht="16" thickBot="1">
      <c r="B37" s="225">
        <v>0.4236111111111111</v>
      </c>
      <c r="C37" s="558" t="s">
        <v>286</v>
      </c>
      <c r="D37" s="486"/>
      <c r="E37" s="360" t="s">
        <v>183</v>
      </c>
      <c r="F37" s="474"/>
      <c r="H37" s="266"/>
    </row>
    <row r="38" spans="2:8" ht="16" thickBot="1">
      <c r="B38" s="543">
        <v>0.42708333333333331</v>
      </c>
      <c r="C38" s="559"/>
      <c r="D38" s="477"/>
      <c r="E38" s="516" t="s">
        <v>143</v>
      </c>
      <c r="F38" s="473"/>
      <c r="H38" s="729" t="s">
        <v>210</v>
      </c>
    </row>
    <row r="39" spans="2:8" ht="16" thickBot="1">
      <c r="B39" s="225">
        <v>0.43055555555555558</v>
      </c>
      <c r="C39" s="506"/>
      <c r="D39" s="470" t="s">
        <v>147</v>
      </c>
      <c r="E39" s="516"/>
      <c r="F39" s="473"/>
      <c r="H39" s="729"/>
    </row>
    <row r="40" spans="2:8">
      <c r="B40" s="225">
        <v>0.43402777777777773</v>
      </c>
      <c r="C40" s="277"/>
      <c r="D40" s="472"/>
      <c r="E40" s="517"/>
      <c r="F40" s="473"/>
      <c r="H40" s="729"/>
    </row>
    <row r="41" spans="2:8" ht="16" thickBot="1">
      <c r="B41" s="225">
        <v>0.4375</v>
      </c>
      <c r="C41" s="276"/>
      <c r="D41" s="472"/>
      <c r="E41" s="563"/>
      <c r="F41" s="473"/>
      <c r="H41" s="729"/>
    </row>
    <row r="42" spans="2:8" ht="16" thickBot="1">
      <c r="B42" s="225">
        <v>0.44097222222222227</v>
      </c>
      <c r="C42" s="556" t="s">
        <v>287</v>
      </c>
      <c r="D42" s="472"/>
      <c r="E42" s="501"/>
      <c r="F42" s="234" t="s">
        <v>144</v>
      </c>
    </row>
    <row r="43" spans="2:8" ht="16" thickBot="1">
      <c r="B43" s="361">
        <v>0.44444444444444442</v>
      </c>
      <c r="C43" s="557"/>
      <c r="D43" s="477"/>
      <c r="E43" s="478" t="s">
        <v>148</v>
      </c>
      <c r="F43" s="495"/>
    </row>
    <row r="44" spans="2:8" ht="16" thickBot="1">
      <c r="B44" s="225">
        <v>0.44791666666666669</v>
      </c>
      <c r="C44" s="506"/>
      <c r="D44" s="510" t="s">
        <v>151</v>
      </c>
      <c r="E44" s="482"/>
      <c r="F44" s="498"/>
    </row>
    <row r="45" spans="2:8" ht="16" thickBot="1">
      <c r="B45" s="225">
        <v>0.4513888888888889</v>
      </c>
      <c r="C45" s="277"/>
      <c r="D45" s="485"/>
      <c r="E45" s="482"/>
      <c r="F45" s="476"/>
    </row>
    <row r="46" spans="2:8" ht="16" thickBot="1">
      <c r="B46" s="225">
        <v>0.4548611111111111</v>
      </c>
      <c r="C46" s="276"/>
      <c r="D46" s="486"/>
      <c r="E46" s="487"/>
      <c r="F46" s="480"/>
    </row>
    <row r="47" spans="2:8" ht="16" thickBot="1">
      <c r="B47" s="225">
        <v>0.45833333333333331</v>
      </c>
      <c r="C47" s="558" t="s">
        <v>288</v>
      </c>
      <c r="D47" s="486"/>
      <c r="E47" s="501"/>
      <c r="F47" s="478" t="s">
        <v>149</v>
      </c>
    </row>
    <row r="48" spans="2:8" ht="16" thickBot="1">
      <c r="B48" s="543">
        <v>0.46180555555555558</v>
      </c>
      <c r="C48" s="559"/>
      <c r="D48" s="480"/>
      <c r="E48" s="481" t="s">
        <v>152</v>
      </c>
      <c r="F48" s="482"/>
    </row>
    <row r="49" spans="2:6" ht="16" thickBot="1">
      <c r="B49" s="225">
        <v>0.46527777777777773</v>
      </c>
      <c r="C49" s="506"/>
      <c r="D49" s="470" t="s">
        <v>159</v>
      </c>
      <c r="E49" s="516"/>
      <c r="F49" s="482"/>
    </row>
    <row r="50" spans="2:6" ht="16" thickBot="1">
      <c r="B50" s="225">
        <v>0.46875</v>
      </c>
      <c r="C50" s="262"/>
      <c r="D50" s="472"/>
      <c r="E50" s="517"/>
      <c r="F50" s="482"/>
    </row>
    <row r="51" spans="2:6" ht="16" thickBot="1">
      <c r="B51" s="225">
        <v>0.47222222222222227</v>
      </c>
      <c r="C51" s="262"/>
      <c r="D51" s="472"/>
      <c r="E51" s="476"/>
      <c r="F51" s="480"/>
    </row>
    <row r="52" spans="2:6" ht="16" thickBot="1">
      <c r="B52" s="225">
        <v>0.47569444444444442</v>
      </c>
      <c r="C52" s="262"/>
      <c r="D52" s="472"/>
      <c r="E52" s="501"/>
      <c r="F52" s="234" t="s">
        <v>153</v>
      </c>
    </row>
    <row r="53" spans="2:6" ht="16" thickBot="1">
      <c r="B53" s="361">
        <v>0.47916666666666669</v>
      </c>
      <c r="C53" s="497" t="s">
        <v>289</v>
      </c>
      <c r="D53" s="483" t="s">
        <v>178</v>
      </c>
      <c r="E53" s="470" t="s">
        <v>255</v>
      </c>
      <c r="F53" s="495"/>
    </row>
    <row r="54" spans="2:6" ht="16" thickBot="1">
      <c r="B54" s="225">
        <v>0.4826388888888889</v>
      </c>
      <c r="C54" s="521"/>
      <c r="D54" s="549"/>
      <c r="E54" s="564"/>
      <c r="F54" s="498"/>
    </row>
    <row r="55" spans="2:6" ht="16" thickBot="1">
      <c r="B55" s="225">
        <v>0.4861111111111111</v>
      </c>
      <c r="C55" s="506"/>
      <c r="D55" s="565" t="s">
        <v>290</v>
      </c>
      <c r="E55" s="482"/>
      <c r="F55" s="476"/>
    </row>
    <row r="56" spans="2:6" ht="16" thickBot="1">
      <c r="B56" s="225">
        <v>0.48958333333333331</v>
      </c>
      <c r="C56" s="262"/>
      <c r="D56" s="566"/>
      <c r="E56" s="487"/>
      <c r="F56" s="480"/>
    </row>
    <row r="57" spans="2:6" ht="16" thickBot="1">
      <c r="B57" s="390">
        <v>0.49305555555555558</v>
      </c>
      <c r="C57" s="262"/>
      <c r="D57" s="503"/>
      <c r="E57" s="502" t="s">
        <v>290</v>
      </c>
      <c r="F57" s="478" t="s">
        <v>161</v>
      </c>
    </row>
    <row r="58" spans="2:6" ht="16" thickBot="1">
      <c r="B58" s="225">
        <v>0.49652777777777773</v>
      </c>
      <c r="C58" s="262"/>
      <c r="D58" s="497" t="s">
        <v>291</v>
      </c>
      <c r="E58" s="521"/>
      <c r="F58" s="482"/>
    </row>
    <row r="59" spans="2:6" ht="16" thickBot="1">
      <c r="B59" s="225">
        <v>0.5</v>
      </c>
      <c r="C59" s="262"/>
      <c r="D59" s="521"/>
      <c r="E59" s="501"/>
      <c r="F59" s="482"/>
    </row>
    <row r="60" spans="2:6" ht="16" thickBot="1">
      <c r="B60" s="390">
        <v>0.50347222222222221</v>
      </c>
      <c r="C60" s="262"/>
      <c r="D60" s="567" t="s">
        <v>134</v>
      </c>
      <c r="E60" s="502" t="s">
        <v>291</v>
      </c>
      <c r="F60" s="482"/>
    </row>
    <row r="61" spans="2:6" ht="16" thickBot="1">
      <c r="B61" s="225">
        <v>0.50694444444444442</v>
      </c>
      <c r="C61" s="262"/>
      <c r="D61" s="568" t="s">
        <v>134</v>
      </c>
      <c r="E61" s="523"/>
      <c r="F61" s="471" t="s">
        <v>178</v>
      </c>
    </row>
    <row r="62" spans="2:6">
      <c r="B62" s="225">
        <v>0.51041666666666663</v>
      </c>
      <c r="C62" s="262"/>
      <c r="D62" s="568" t="s">
        <v>134</v>
      </c>
      <c r="E62" s="569" t="s">
        <v>134</v>
      </c>
      <c r="F62" s="473"/>
    </row>
    <row r="63" spans="2:6" ht="16" thickBot="1">
      <c r="B63" s="225">
        <v>0.51388888888888895</v>
      </c>
      <c r="C63" s="262"/>
      <c r="D63" s="568" t="s">
        <v>134</v>
      </c>
      <c r="E63" s="569" t="s">
        <v>134</v>
      </c>
      <c r="F63" s="512"/>
    </row>
    <row r="64" spans="2:6">
      <c r="B64" s="225">
        <v>0.51736111111111105</v>
      </c>
      <c r="C64" s="262"/>
      <c r="D64" s="568" t="s">
        <v>134</v>
      </c>
      <c r="E64" s="568" t="s">
        <v>134</v>
      </c>
      <c r="F64" s="526" t="s">
        <v>134</v>
      </c>
    </row>
    <row r="65" spans="2:8">
      <c r="B65" s="225">
        <v>0.52083333333333337</v>
      </c>
      <c r="C65" s="262"/>
      <c r="D65" s="568" t="s">
        <v>134</v>
      </c>
      <c r="E65" s="568" t="s">
        <v>134</v>
      </c>
      <c r="F65" s="526" t="s">
        <v>134</v>
      </c>
    </row>
    <row r="66" spans="2:8">
      <c r="B66" s="225">
        <v>0.52430555555555558</v>
      </c>
      <c r="C66" s="262"/>
      <c r="D66" s="568" t="s">
        <v>134</v>
      </c>
      <c r="E66" s="568" t="s">
        <v>134</v>
      </c>
      <c r="F66" s="526" t="s">
        <v>134</v>
      </c>
    </row>
    <row r="67" spans="2:8">
      <c r="B67" s="225">
        <v>0.52777777777777779</v>
      </c>
      <c r="C67" s="262"/>
      <c r="D67" s="568" t="s">
        <v>134</v>
      </c>
      <c r="E67" s="568" t="s">
        <v>134</v>
      </c>
      <c r="F67" s="526" t="s">
        <v>134</v>
      </c>
    </row>
    <row r="68" spans="2:8">
      <c r="B68" s="225">
        <v>0.53125</v>
      </c>
      <c r="C68" s="262"/>
      <c r="D68" s="568" t="s">
        <v>134</v>
      </c>
      <c r="E68" s="568" t="s">
        <v>134</v>
      </c>
      <c r="F68" s="526" t="s">
        <v>134</v>
      </c>
    </row>
    <row r="69" spans="2:8" ht="16" thickBot="1">
      <c r="B69" s="225">
        <v>0.53472222222222221</v>
      </c>
      <c r="C69" s="262"/>
      <c r="D69" s="570" t="s">
        <v>134</v>
      </c>
      <c r="E69" s="568" t="s">
        <v>134</v>
      </c>
      <c r="F69" s="526" t="s">
        <v>134</v>
      </c>
    </row>
    <row r="70" spans="2:8" ht="16" thickBot="1">
      <c r="B70" s="225">
        <v>0.53819444444444442</v>
      </c>
      <c r="C70" s="262"/>
      <c r="D70" s="564" t="s">
        <v>165</v>
      </c>
      <c r="E70" s="526" t="s">
        <v>134</v>
      </c>
      <c r="F70" s="526" t="s">
        <v>134</v>
      </c>
    </row>
    <row r="71" spans="2:8" ht="16" thickBot="1">
      <c r="B71" s="225">
        <v>4.1666666666666664E-2</v>
      </c>
      <c r="C71" s="276"/>
      <c r="D71" s="472"/>
      <c r="E71" s="534" t="s">
        <v>134</v>
      </c>
      <c r="F71" s="526" t="s">
        <v>134</v>
      </c>
      <c r="H71" s="718" t="s">
        <v>137</v>
      </c>
    </row>
    <row r="72" spans="2:8" ht="16" thickBot="1">
      <c r="B72" s="225">
        <v>4.5138888888888888E-2</v>
      </c>
      <c r="C72" s="571" t="s">
        <v>292</v>
      </c>
      <c r="D72" s="472"/>
      <c r="E72" s="471" t="s">
        <v>106</v>
      </c>
      <c r="F72" s="526" t="s">
        <v>134</v>
      </c>
      <c r="H72" s="719"/>
    </row>
    <row r="73" spans="2:8" ht="16" thickBot="1">
      <c r="B73" s="225">
        <v>4.8611111111111112E-2</v>
      </c>
      <c r="C73" s="557"/>
      <c r="D73" s="472"/>
      <c r="E73" s="560"/>
      <c r="F73" s="526" t="s">
        <v>134</v>
      </c>
    </row>
    <row r="74" spans="2:8" ht="17" thickBot="1">
      <c r="B74" s="361">
        <v>4.8611111111111112E-2</v>
      </c>
      <c r="C74" s="506"/>
      <c r="D74" s="537" t="s">
        <v>227</v>
      </c>
      <c r="E74" s="536" t="s">
        <v>221</v>
      </c>
      <c r="F74" s="471" t="s">
        <v>178</v>
      </c>
    </row>
    <row r="75" spans="2:8">
      <c r="B75" s="225">
        <v>5.5555555555555552E-2</v>
      </c>
      <c r="C75" s="262"/>
      <c r="D75" s="498"/>
      <c r="E75" s="509"/>
      <c r="F75" s="473"/>
    </row>
    <row r="76" spans="2:8" ht="16" thickBot="1">
      <c r="B76" s="225">
        <v>5.9027777777777783E-2</v>
      </c>
      <c r="C76" s="262"/>
      <c r="D76" s="498"/>
      <c r="E76" s="509"/>
      <c r="F76" s="473"/>
    </row>
    <row r="77" spans="2:8" ht="16" thickBot="1">
      <c r="B77" s="225">
        <v>6.25E-2</v>
      </c>
      <c r="C77" s="558" t="s">
        <v>293</v>
      </c>
      <c r="D77" s="476"/>
      <c r="E77" s="511"/>
      <c r="F77" s="512"/>
    </row>
    <row r="78" spans="2:8" ht="16" thickBot="1">
      <c r="B78" s="543">
        <v>6.5972222222222224E-2</v>
      </c>
      <c r="C78" s="559"/>
      <c r="D78" s="480"/>
      <c r="E78" s="481" t="s">
        <v>259</v>
      </c>
      <c r="F78" s="482" t="s">
        <v>167</v>
      </c>
    </row>
    <row r="79" spans="2:8" ht="16" thickBot="1">
      <c r="B79" s="225">
        <v>6.9444444444444434E-2</v>
      </c>
      <c r="C79" s="506"/>
      <c r="D79" s="478" t="s">
        <v>229</v>
      </c>
      <c r="E79" s="516"/>
      <c r="F79" s="520"/>
    </row>
    <row r="80" spans="2:8">
      <c r="B80" s="225">
        <v>7.2916666666666671E-2</v>
      </c>
      <c r="C80" s="277"/>
      <c r="D80" s="520"/>
      <c r="E80" s="517"/>
      <c r="F80" s="520"/>
    </row>
    <row r="81" spans="2:6" ht="16" thickBot="1">
      <c r="B81" s="225">
        <v>7.6388888888888895E-2</v>
      </c>
      <c r="C81" s="262"/>
      <c r="D81" s="520"/>
      <c r="E81" s="476"/>
      <c r="F81" s="487"/>
    </row>
    <row r="82" spans="2:6" ht="16" thickBot="1">
      <c r="B82" s="225">
        <v>7.9861111111111105E-2</v>
      </c>
      <c r="C82" s="276"/>
      <c r="D82" s="487"/>
      <c r="E82" s="572"/>
      <c r="F82" s="234" t="s">
        <v>294</v>
      </c>
    </row>
    <row r="83" spans="2:6" ht="16" thickBot="1">
      <c r="B83" s="361">
        <v>8.3333333333333329E-2</v>
      </c>
      <c r="C83" s="497" t="s">
        <v>295</v>
      </c>
      <c r="D83" s="500"/>
      <c r="E83" s="478" t="s">
        <v>231</v>
      </c>
      <c r="F83" s="495"/>
    </row>
    <row r="84" spans="2:6" ht="16" thickBot="1">
      <c r="B84" s="225">
        <v>8.6805555555555566E-2</v>
      </c>
      <c r="C84" s="521"/>
      <c r="D84" s="573"/>
      <c r="E84" s="482"/>
      <c r="F84" s="498"/>
    </row>
    <row r="85" spans="2:6" ht="16" thickBot="1">
      <c r="B85" s="225">
        <v>9.0277777777777776E-2</v>
      </c>
      <c r="C85" s="506"/>
      <c r="D85" s="502" t="s">
        <v>216</v>
      </c>
      <c r="E85" s="482"/>
      <c r="F85" s="476"/>
    </row>
    <row r="86" spans="2:6" ht="16" thickBot="1">
      <c r="B86" s="225">
        <v>9.375E-2</v>
      </c>
      <c r="C86" s="497" t="s">
        <v>296</v>
      </c>
      <c r="D86" s="493"/>
      <c r="E86" s="487"/>
      <c r="F86" s="480"/>
    </row>
    <row r="87" spans="2:6" ht="16" thickBot="1">
      <c r="B87" s="390">
        <v>9.7222222222222224E-2</v>
      </c>
      <c r="C87" s="521"/>
      <c r="D87" s="480"/>
      <c r="E87" s="502" t="s">
        <v>216</v>
      </c>
      <c r="F87" s="482" t="s">
        <v>233</v>
      </c>
    </row>
    <row r="88" spans="2:6" ht="16" thickBot="1">
      <c r="B88" s="225">
        <v>0.10069444444444443</v>
      </c>
      <c r="C88" s="571" t="s">
        <v>297</v>
      </c>
      <c r="D88" s="502" t="s">
        <v>260</v>
      </c>
      <c r="E88" s="491"/>
      <c r="F88" s="520"/>
    </row>
    <row r="89" spans="2:6" ht="16" thickBot="1">
      <c r="B89" s="225">
        <v>0.10416666666666667</v>
      </c>
      <c r="C89" s="557"/>
      <c r="D89" s="493"/>
      <c r="E89" s="480"/>
      <c r="F89" s="520"/>
    </row>
    <row r="90" spans="2:6" ht="17" thickBot="1">
      <c r="B90" s="390">
        <v>0.1076388888888889</v>
      </c>
      <c r="C90" s="477"/>
      <c r="D90" s="537" t="s">
        <v>263</v>
      </c>
      <c r="E90" s="502" t="s">
        <v>260</v>
      </c>
      <c r="F90" s="487"/>
    </row>
    <row r="91" spans="2:6" ht="16" thickBot="1">
      <c r="B91" s="225">
        <v>0.1111111111111111</v>
      </c>
      <c r="C91" s="262"/>
      <c r="D91" s="498"/>
      <c r="E91" s="493"/>
      <c r="F91" s="471" t="s">
        <v>178</v>
      </c>
    </row>
    <row r="92" spans="2:6">
      <c r="B92" s="225">
        <v>0.11458333333333333</v>
      </c>
      <c r="C92" s="558" t="s">
        <v>298</v>
      </c>
      <c r="D92" s="498"/>
      <c r="E92" s="398" t="s">
        <v>181</v>
      </c>
      <c r="F92" s="473"/>
    </row>
    <row r="93" spans="2:6" ht="16" thickBot="1">
      <c r="B93" s="225">
        <v>0.11805555555555557</v>
      </c>
      <c r="C93" s="559"/>
      <c r="D93" s="476"/>
      <c r="E93" s="360" t="s">
        <v>183</v>
      </c>
      <c r="F93" s="473"/>
    </row>
    <row r="94" spans="2:6" ht="16" thickBot="1">
      <c r="B94" s="543">
        <v>0.12152777777777778</v>
      </c>
      <c r="C94" s="506"/>
      <c r="D94" s="478" t="s">
        <v>265</v>
      </c>
      <c r="E94" s="481" t="s">
        <v>264</v>
      </c>
      <c r="F94" s="473"/>
    </row>
    <row r="95" spans="2:6">
      <c r="B95" s="225">
        <v>0.125</v>
      </c>
      <c r="C95" s="262"/>
      <c r="D95" s="520"/>
      <c r="E95" s="516"/>
      <c r="F95" s="473"/>
    </row>
    <row r="96" spans="2:6" ht="16" thickBot="1">
      <c r="B96" s="225">
        <v>0.12847222222222224</v>
      </c>
      <c r="C96" s="262"/>
      <c r="D96" s="520"/>
      <c r="E96" s="517"/>
      <c r="F96" s="473"/>
    </row>
    <row r="97" spans="2:8" ht="16" thickBot="1">
      <c r="B97" s="225">
        <v>0.13194444444444445</v>
      </c>
      <c r="C97" s="556" t="s">
        <v>299</v>
      </c>
      <c r="D97" s="487"/>
      <c r="E97" s="476"/>
      <c r="F97" s="473"/>
    </row>
    <row r="98" spans="2:8" ht="16" thickBot="1">
      <c r="B98" s="361">
        <v>0.13541666666666666</v>
      </c>
      <c r="C98" s="557"/>
      <c r="D98" s="477"/>
      <c r="E98" s="478" t="s">
        <v>267</v>
      </c>
      <c r="F98" s="234" t="s">
        <v>266</v>
      </c>
    </row>
    <row r="99" spans="2:8" ht="17" thickBot="1">
      <c r="B99" s="225">
        <v>0.1388888888888889</v>
      </c>
      <c r="C99" s="506"/>
      <c r="D99" s="537" t="s">
        <v>300</v>
      </c>
      <c r="E99" s="482"/>
      <c r="F99" s="498"/>
    </row>
    <row r="100" spans="2:8">
      <c r="B100" s="225">
        <v>0.1423611111111111</v>
      </c>
      <c r="C100" s="262"/>
      <c r="D100" s="498"/>
      <c r="E100" s="482"/>
      <c r="F100" s="498"/>
    </row>
    <row r="101" spans="2:8" ht="16" thickBot="1">
      <c r="B101" s="225">
        <v>0.14583333333333334</v>
      </c>
      <c r="C101" s="262"/>
      <c r="D101" s="498"/>
      <c r="E101" s="487"/>
      <c r="F101" s="476"/>
    </row>
    <row r="102" spans="2:8" ht="17" thickBot="1">
      <c r="B102" s="225">
        <v>0.14930555555555555</v>
      </c>
      <c r="C102" s="262"/>
      <c r="D102" s="476"/>
      <c r="E102" s="501"/>
      <c r="F102" s="574" t="s">
        <v>269</v>
      </c>
    </row>
    <row r="103" spans="2:8" ht="16" thickBot="1">
      <c r="B103" s="543">
        <v>0.15277777777777776</v>
      </c>
      <c r="C103" s="262"/>
      <c r="D103" s="477"/>
      <c r="E103" s="481" t="s">
        <v>301</v>
      </c>
      <c r="F103" s="520"/>
    </row>
    <row r="104" spans="2:8">
      <c r="B104" s="225">
        <v>0.15625</v>
      </c>
      <c r="C104" s="262"/>
      <c r="D104" s="470" t="s">
        <v>302</v>
      </c>
      <c r="E104" s="516"/>
      <c r="F104" s="520"/>
    </row>
    <row r="105" spans="2:8" ht="16" thickBot="1">
      <c r="B105" s="225">
        <v>0.15972222222222224</v>
      </c>
      <c r="C105" s="262"/>
      <c r="D105" s="472"/>
      <c r="E105" s="517"/>
      <c r="F105" s="487"/>
    </row>
    <row r="106" spans="2:8" ht="16" thickBot="1">
      <c r="B106" s="225">
        <v>0.16319444444444445</v>
      </c>
      <c r="C106" s="262"/>
      <c r="D106" s="472"/>
      <c r="E106" s="476"/>
      <c r="F106" s="480"/>
    </row>
    <row r="107" spans="2:8" ht="16" thickBot="1">
      <c r="B107" s="225">
        <v>0.16666666666666666</v>
      </c>
      <c r="C107" s="262"/>
      <c r="D107" s="472"/>
      <c r="E107" s="501"/>
      <c r="F107" s="234" t="s">
        <v>303</v>
      </c>
      <c r="H107" s="200"/>
    </row>
    <row r="108" spans="2:8" ht="16" thickBot="1">
      <c r="B108" s="361">
        <v>0.17013888888888887</v>
      </c>
      <c r="C108" s="262"/>
      <c r="D108" s="500"/>
      <c r="E108" s="470" t="s">
        <v>304</v>
      </c>
      <c r="F108" s="498"/>
      <c r="H108" s="200"/>
    </row>
    <row r="109" spans="2:8" ht="16" thickBot="1">
      <c r="B109" s="225">
        <v>0.17361111111111113</v>
      </c>
      <c r="C109" s="262"/>
      <c r="D109" s="496"/>
      <c r="E109" s="564"/>
      <c r="F109" s="498"/>
      <c r="H109" s="200"/>
    </row>
    <row r="110" spans="2:8" ht="16" thickBot="1">
      <c r="B110" s="225">
        <v>0.17708333333333334</v>
      </c>
      <c r="C110" s="262"/>
      <c r="D110" s="499" t="s">
        <v>305</v>
      </c>
      <c r="E110" s="482"/>
      <c r="F110" s="476"/>
    </row>
    <row r="111" spans="2:8" ht="16" thickBot="1">
      <c r="B111" s="225">
        <v>0.18055555555555555</v>
      </c>
      <c r="C111" s="262"/>
      <c r="D111" s="521"/>
      <c r="E111" s="487"/>
      <c r="F111" s="480"/>
    </row>
    <row r="112" spans="2:8" ht="17" thickBot="1">
      <c r="B112" s="390">
        <v>0.18402777777777779</v>
      </c>
      <c r="C112" s="262"/>
      <c r="D112" s="501"/>
      <c r="E112" s="502" t="s">
        <v>305</v>
      </c>
      <c r="F112" s="574" t="s">
        <v>306</v>
      </c>
    </row>
    <row r="113" spans="2:8" ht="16" thickBot="1">
      <c r="B113" s="225">
        <v>0.1875</v>
      </c>
      <c r="C113" s="262"/>
      <c r="D113" s="502" t="s">
        <v>307</v>
      </c>
      <c r="E113" s="491"/>
      <c r="F113" s="520"/>
      <c r="H113" s="200"/>
    </row>
    <row r="114" spans="2:8" ht="16" thickBot="1">
      <c r="B114" s="225">
        <v>0.19097222222222221</v>
      </c>
      <c r="C114" s="262"/>
      <c r="D114" s="493"/>
      <c r="E114" s="501"/>
      <c r="F114" s="520"/>
      <c r="H114" s="200"/>
    </row>
    <row r="115" spans="2:8" ht="16" thickBot="1">
      <c r="B115" s="390">
        <v>0.19444444444444445</v>
      </c>
      <c r="C115" s="262"/>
      <c r="D115" s="471" t="s">
        <v>178</v>
      </c>
      <c r="E115" s="502" t="s">
        <v>308</v>
      </c>
      <c r="F115" s="487"/>
      <c r="H115" s="200"/>
    </row>
    <row r="116" spans="2:8" ht="16" thickBot="1">
      <c r="B116" s="225">
        <v>0.19791666666666666</v>
      </c>
      <c r="C116" s="276"/>
      <c r="D116" s="512"/>
      <c r="E116" s="491"/>
      <c r="F116" s="500"/>
    </row>
    <row r="117" spans="2:8" ht="16" thickBot="1">
      <c r="B117" s="235">
        <v>0.20138888888888887</v>
      </c>
      <c r="C117" s="506"/>
      <c r="D117" s="513"/>
      <c r="E117" s="471" t="s">
        <v>106</v>
      </c>
      <c r="F117" s="496"/>
    </row>
    <row r="118" spans="2:8" ht="16" thickBot="1">
      <c r="B118" s="467">
        <v>0.20486111111111113</v>
      </c>
      <c r="C118" s="298" t="s">
        <v>102</v>
      </c>
      <c r="D118" s="339" t="s">
        <v>102</v>
      </c>
      <c r="E118" s="339" t="s">
        <v>102</v>
      </c>
      <c r="F118" s="299" t="s">
        <v>102</v>
      </c>
    </row>
    <row r="119" spans="2:8" ht="16" thickBot="1">
      <c r="B119" s="575">
        <v>0.20833333333333334</v>
      </c>
      <c r="C119" s="301" t="s">
        <v>154</v>
      </c>
      <c r="D119" s="303" t="s">
        <v>154</v>
      </c>
      <c r="E119" s="303" t="s">
        <v>154</v>
      </c>
      <c r="F119" s="304" t="s">
        <v>154</v>
      </c>
    </row>
    <row r="120" spans="2:8">
      <c r="B120" s="280"/>
    </row>
    <row r="121" spans="2:8">
      <c r="B121" s="280"/>
    </row>
    <row r="122" spans="2:8">
      <c r="B122" s="280"/>
    </row>
    <row r="123" spans="2:8">
      <c r="B123" s="280"/>
    </row>
    <row r="124" spans="2:8">
      <c r="B124" s="280"/>
    </row>
    <row r="125" spans="2:8">
      <c r="B125" s="280"/>
    </row>
    <row r="126" spans="2:8">
      <c r="B126" s="280"/>
    </row>
    <row r="127" spans="2:8">
      <c r="B127" s="280"/>
    </row>
    <row r="128" spans="2:8">
      <c r="B128" s="280"/>
    </row>
    <row r="129" spans="2:2">
      <c r="B129" s="280"/>
    </row>
    <row r="130" spans="2:2">
      <c r="B130" s="280"/>
    </row>
  </sheetData>
  <sheetProtection algorithmName="SHA-512" hashValue="iQ2DlmWuX1YLGe0heyiw3qAUHYa3sKkMExOQD3lj5EotdLckCmKT9JICd4a9t7kTDlPp2FIM9rckOBzcLCQQng==" saltValue="5Dz7eX5XmCPj1RPIkNGvNQ==" spinCount="100000" sheet="1" objects="1" scenarios="1"/>
  <mergeCells count="6">
    <mergeCell ref="C2:F2"/>
    <mergeCell ref="C3:F4"/>
    <mergeCell ref="H12:H13"/>
    <mergeCell ref="H71:H72"/>
    <mergeCell ref="H38:H41"/>
    <mergeCell ref="H8:H10"/>
  </mergeCells>
  <phoneticPr fontId="9" type="noConversion"/>
  <pageMargins left="0.7" right="0.7" top="0.75" bottom="0.75" header="0.3" footer="0.3"/>
  <pageSetup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C875C6C0AE42B45A1A3E58F1F9619B6" ma:contentTypeVersion="13" ma:contentTypeDescription="Create a new document." ma:contentTypeScope="" ma:versionID="33b27f15314963ab25b0f595271bcc2e">
  <xsd:schema xmlns:xsd="http://www.w3.org/2001/XMLSchema" xmlns:xs="http://www.w3.org/2001/XMLSchema" xmlns:p="http://schemas.microsoft.com/office/2006/metadata/properties" xmlns:ns2="5c070f93-703b-4e27-aa0b-50b7a3598701" xmlns:ns3="44e2f890-f8eb-41cb-91be-d30558c70dd3" targetNamespace="http://schemas.microsoft.com/office/2006/metadata/properties" ma:root="true" ma:fieldsID="93deff0db6ef2d88c4dc40db8f6fdfed" ns2:_="" ns3:_="">
    <xsd:import namespace="5c070f93-703b-4e27-aa0b-50b7a3598701"/>
    <xsd:import namespace="44e2f890-f8eb-41cb-91be-d30558c70d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70f93-703b-4e27-aa0b-50b7a35987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e2f890-f8eb-41cb-91be-d30558c70d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9951B2-EA7C-4A9A-A958-8F4589D2876A}">
  <ds:schemaRefs>
    <ds:schemaRef ds:uri="http://schemas.microsoft.com/sharepoint/v3/contenttype/forms"/>
  </ds:schemaRefs>
</ds:datastoreItem>
</file>

<file path=customXml/itemProps2.xml><?xml version="1.0" encoding="utf-8"?>
<ds:datastoreItem xmlns:ds="http://schemas.openxmlformats.org/officeDocument/2006/customXml" ds:itemID="{03F8565B-A47A-4722-A887-907F98F6A630}"/>
</file>

<file path=customXml/itemProps3.xml><?xml version="1.0" encoding="utf-8"?>
<ds:datastoreItem xmlns:ds="http://schemas.openxmlformats.org/officeDocument/2006/customXml" ds:itemID="{F9BBC611-7ED6-4E75-BB51-438742AF98E5}">
  <ds:schemaRefs>
    <ds:schemaRef ds:uri="ef38fe31-ab5c-4121-b618-a1701286aa8a"/>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d0d57454-a375-4db3-b8cc-ade48d7f0f1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12</vt:i4>
      </vt:variant>
    </vt:vector>
  </HeadingPairs>
  <TitlesOfParts>
    <vt:vector size="12" baseType="lpstr">
      <vt:lpstr>Info Tab</vt:lpstr>
      <vt:lpstr>Calculator - Full View EXAMPLE</vt:lpstr>
      <vt:lpstr>Calculator - Full View</vt:lpstr>
      <vt:lpstr>Calculator - Staff View</vt:lpstr>
      <vt:lpstr>STARTUP - 6 Exams Phase 1</vt:lpstr>
      <vt:lpstr>STARTUP - 8 Exams Phase 2</vt:lpstr>
      <vt:lpstr>10 Exams</vt:lpstr>
      <vt:lpstr>12 Exams</vt:lpstr>
      <vt:lpstr>14 Exams</vt:lpstr>
      <vt:lpstr>16 Exams</vt:lpstr>
      <vt:lpstr>18 Exams</vt:lpstr>
      <vt:lpstr>16 Exams 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Ellie Rogers</dc:creator>
  <cp:keywords/>
  <dc:description/>
  <cp:lastModifiedBy>Microsoft Office User</cp:lastModifiedBy>
  <cp:revision/>
  <dcterms:created xsi:type="dcterms:W3CDTF">2020-08-11T20:55:08Z</dcterms:created>
  <dcterms:modified xsi:type="dcterms:W3CDTF">2022-03-01T16:46:39Z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0x0101006C875C6C0AE42B45A1A3E58F1F9619B6</vt:lpwstr>
  </property>
</Properties>
</file>